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8A6347D4-3F4E-4177-BA16-2AE9AA31C484}" xr6:coauthVersionLast="36" xr6:coauthVersionMax="36" xr10:uidLastSave="{00000000-0000-0000-0000-000000000000}"/>
  <bookViews>
    <workbookView xWindow="0" yWindow="0" windowWidth="19008" windowHeight="9060" firstSheet="7" activeTab="18" xr2:uid="{00000000-000D-0000-FFFF-FFFF00000000}"/>
  </bookViews>
  <sheets>
    <sheet name="2015 יצוא" sheetId="1" r:id="rId1"/>
    <sheet name="2015 יבוא" sheetId="2" r:id="rId2"/>
    <sheet name="2016 יצוא" sheetId="3" r:id="rId3"/>
    <sheet name="2016 יבוא" sheetId="6" r:id="rId4"/>
    <sheet name="2017 יצוא" sheetId="8" r:id="rId5"/>
    <sheet name="2017 יבוא" sheetId="9" r:id="rId6"/>
    <sheet name="2018 יצוא" sheetId="10" r:id="rId7"/>
    <sheet name="2018 יבוא" sheetId="11" r:id="rId8"/>
    <sheet name="2019 יצוא" sheetId="12" r:id="rId9"/>
    <sheet name="2019 יבוא" sheetId="13" r:id="rId10"/>
    <sheet name="2020 יצוא" sheetId="14" r:id="rId11"/>
    <sheet name="2020 יבוא" sheetId="15" r:id="rId12"/>
    <sheet name="2021 יצוא" sheetId="16" r:id="rId13"/>
    <sheet name="2021 יבוא" sheetId="17" r:id="rId14"/>
    <sheet name="2022 יצוא" sheetId="18" r:id="rId15"/>
    <sheet name="2022 יבוא" sheetId="19" r:id="rId16"/>
    <sheet name="2023 יצוא" sheetId="20" r:id="rId17"/>
    <sheet name="2023 יבוא" sheetId="21" r:id="rId18"/>
    <sheet name="2024 יצוא" sheetId="22" r:id="rId1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22" l="1"/>
  <c r="M14" i="22"/>
  <c r="L14" i="22"/>
  <c r="K14" i="22"/>
  <c r="J14" i="22"/>
  <c r="I14" i="22"/>
  <c r="H14" i="22"/>
  <c r="G14" i="22"/>
  <c r="F14" i="22"/>
  <c r="E14" i="22"/>
  <c r="D14" i="22"/>
  <c r="C14" i="22"/>
  <c r="B14" i="22"/>
  <c r="P18" i="21"/>
  <c r="N18" i="21"/>
  <c r="L18" i="21"/>
  <c r="J18" i="21"/>
  <c r="H18" i="21"/>
  <c r="F18" i="21"/>
  <c r="D18" i="21"/>
  <c r="C18" i="21"/>
  <c r="V14" i="20"/>
  <c r="U14" i="20"/>
  <c r="T14" i="20"/>
  <c r="S14" i="20"/>
  <c r="R14" i="20"/>
  <c r="Q14" i="20"/>
  <c r="P14" i="20"/>
  <c r="O14" i="20"/>
  <c r="N14" i="20"/>
  <c r="M14" i="20"/>
  <c r="L14" i="20"/>
  <c r="K14" i="20"/>
  <c r="J14" i="20"/>
  <c r="I14" i="20"/>
  <c r="H14" i="20"/>
  <c r="G14" i="20"/>
  <c r="F14" i="20"/>
  <c r="E14" i="20"/>
  <c r="D14" i="20"/>
  <c r="C14" i="20"/>
  <c r="B14" i="20"/>
  <c r="U34" i="19"/>
  <c r="T34" i="19"/>
  <c r="S34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F34" i="19"/>
  <c r="E34" i="19"/>
  <c r="D34" i="19"/>
  <c r="C34" i="19"/>
  <c r="AQ17" i="19"/>
  <c r="AP17" i="19"/>
  <c r="AO17" i="19"/>
  <c r="AN17" i="19"/>
  <c r="AM17" i="19"/>
  <c r="AL17" i="19"/>
  <c r="AK17" i="19"/>
  <c r="AJ17" i="19"/>
  <c r="AI17" i="19"/>
  <c r="AH17" i="19"/>
  <c r="AG17" i="19"/>
  <c r="AF17" i="19"/>
  <c r="AE17" i="19"/>
  <c r="AD17" i="19"/>
  <c r="AC17" i="19"/>
  <c r="AB17" i="19"/>
  <c r="AA17" i="19"/>
  <c r="Z17" i="19"/>
  <c r="Y17" i="19"/>
  <c r="X17" i="19"/>
  <c r="W17" i="19"/>
  <c r="V17" i="19"/>
  <c r="U17" i="19"/>
  <c r="T17" i="19"/>
  <c r="S17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F17" i="19"/>
  <c r="E17" i="19"/>
  <c r="D17" i="19"/>
  <c r="C16" i="19"/>
  <c r="C15" i="19"/>
  <c r="C14" i="19"/>
  <c r="C13" i="19"/>
  <c r="C12" i="19"/>
  <c r="C11" i="19"/>
  <c r="C10" i="19"/>
  <c r="C9" i="19"/>
  <c r="C8" i="19"/>
  <c r="C7" i="19"/>
  <c r="C6" i="19"/>
  <c r="C5" i="19"/>
  <c r="AA14" i="18"/>
  <c r="Z14" i="18"/>
  <c r="Y14" i="18"/>
  <c r="X14" i="18"/>
  <c r="W14" i="18"/>
  <c r="V14" i="18"/>
  <c r="U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S31" i="17"/>
  <c r="Q31" i="17"/>
  <c r="P31" i="17"/>
  <c r="O31" i="17"/>
  <c r="N31" i="17"/>
  <c r="M31" i="17"/>
  <c r="L31" i="17"/>
  <c r="K31" i="17"/>
  <c r="J31" i="17"/>
  <c r="I31" i="17"/>
  <c r="H31" i="17"/>
  <c r="G31" i="17"/>
  <c r="F31" i="17"/>
  <c r="E31" i="17"/>
  <c r="D31" i="17"/>
  <c r="C31" i="17"/>
  <c r="B31" i="17"/>
  <c r="T30" i="17"/>
  <c r="T29" i="17"/>
  <c r="T28" i="17"/>
  <c r="T27" i="17"/>
  <c r="T26" i="17"/>
  <c r="T25" i="17"/>
  <c r="T24" i="17"/>
  <c r="T23" i="17"/>
  <c r="T22" i="17"/>
  <c r="T21" i="17"/>
  <c r="T20" i="17"/>
  <c r="T19" i="17"/>
  <c r="AP15" i="17"/>
  <c r="AO15" i="17"/>
  <c r="AN15" i="17"/>
  <c r="AM15" i="17"/>
  <c r="AL15" i="17"/>
  <c r="AK15" i="17"/>
  <c r="AJ15" i="17"/>
  <c r="AI15" i="17"/>
  <c r="AH15" i="17"/>
  <c r="AG15" i="17"/>
  <c r="AF15" i="17"/>
  <c r="AE15" i="17"/>
  <c r="AD15" i="17"/>
  <c r="AC15" i="17"/>
  <c r="AB15" i="17"/>
  <c r="AA15" i="17"/>
  <c r="Z15" i="17"/>
  <c r="Y15" i="17"/>
  <c r="X15" i="17"/>
  <c r="W15" i="17"/>
  <c r="V15" i="17"/>
  <c r="U15" i="17"/>
  <c r="T15" i="17"/>
  <c r="S15" i="17"/>
  <c r="R15" i="17"/>
  <c r="Q15" i="17"/>
  <c r="P15" i="17"/>
  <c r="O15" i="17"/>
  <c r="N15" i="17"/>
  <c r="M15" i="17"/>
  <c r="L15" i="17"/>
  <c r="K15" i="17"/>
  <c r="J15" i="17"/>
  <c r="I15" i="17"/>
  <c r="H15" i="17"/>
  <c r="G15" i="17"/>
  <c r="F15" i="17"/>
  <c r="E15" i="17"/>
  <c r="D15" i="17"/>
  <c r="C15" i="17"/>
  <c r="B14" i="17"/>
  <c r="B13" i="17"/>
  <c r="B12" i="17"/>
  <c r="B11" i="17"/>
  <c r="B10" i="17"/>
  <c r="B9" i="17"/>
  <c r="B8" i="17"/>
  <c r="B7" i="17"/>
  <c r="B6" i="17"/>
  <c r="B5" i="17"/>
  <c r="B4" i="17"/>
  <c r="B3" i="17"/>
  <c r="AA14" i="16"/>
  <c r="Z14" i="16"/>
  <c r="Y14" i="16"/>
  <c r="X14" i="16"/>
  <c r="W14" i="16"/>
  <c r="V14" i="16"/>
  <c r="U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P31" i="15"/>
  <c r="O31" i="15"/>
  <c r="N31" i="15"/>
  <c r="M31" i="15"/>
  <c r="L31" i="15"/>
  <c r="K31" i="15"/>
  <c r="J31" i="15"/>
  <c r="I31" i="15"/>
  <c r="H31" i="15"/>
  <c r="G31" i="15"/>
  <c r="F31" i="15"/>
  <c r="E31" i="15"/>
  <c r="D31" i="15"/>
  <c r="C31" i="15"/>
  <c r="B31" i="15"/>
  <c r="Q30" i="15"/>
  <c r="Q29" i="15"/>
  <c r="Q31" i="15" s="1"/>
  <c r="Q28" i="15"/>
  <c r="Q27" i="15"/>
  <c r="Q26" i="15"/>
  <c r="Q25" i="15"/>
  <c r="Q24" i="15"/>
  <c r="Q23" i="15"/>
  <c r="Q22" i="15"/>
  <c r="Q21" i="15"/>
  <c r="Q20" i="15"/>
  <c r="Q19" i="15"/>
  <c r="AP15" i="15"/>
  <c r="AO15" i="15"/>
  <c r="AN15" i="15"/>
  <c r="AM15" i="15"/>
  <c r="AL15" i="15"/>
  <c r="AK15" i="15"/>
  <c r="AJ15" i="15"/>
  <c r="AI15" i="15"/>
  <c r="AH15" i="15"/>
  <c r="AG15" i="15"/>
  <c r="AF15" i="15"/>
  <c r="AE15" i="15"/>
  <c r="AD15" i="15"/>
  <c r="AC15" i="15"/>
  <c r="AB15" i="15"/>
  <c r="AA15" i="15"/>
  <c r="Z15" i="15"/>
  <c r="Y15" i="15"/>
  <c r="X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B14" i="15"/>
  <c r="B13" i="15"/>
  <c r="B12" i="15"/>
  <c r="B11" i="15"/>
  <c r="B10" i="15"/>
  <c r="B9" i="15"/>
  <c r="B8" i="15"/>
  <c r="B7" i="15"/>
  <c r="B6" i="15"/>
  <c r="B5" i="15"/>
  <c r="B4" i="15"/>
  <c r="B3" i="15"/>
  <c r="AA16" i="14"/>
  <c r="Z16" i="14"/>
  <c r="Y16" i="14"/>
  <c r="X16" i="14"/>
  <c r="W16" i="14"/>
  <c r="V16" i="14"/>
  <c r="U16" i="14"/>
  <c r="T16" i="14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AB15" i="14"/>
  <c r="AB14" i="14"/>
  <c r="AB13" i="14"/>
  <c r="AB12" i="14"/>
  <c r="AB11" i="14"/>
  <c r="AB10" i="14"/>
  <c r="AB9" i="14"/>
  <c r="AB8" i="14"/>
  <c r="AB7" i="14"/>
  <c r="AB6" i="14"/>
  <c r="AB5" i="14"/>
  <c r="AB4" i="14"/>
  <c r="P32" i="13"/>
  <c r="O32" i="13"/>
  <c r="N32" i="13"/>
  <c r="M32" i="13"/>
  <c r="L32" i="13"/>
  <c r="K32" i="13"/>
  <c r="J32" i="13"/>
  <c r="I32" i="13"/>
  <c r="H32" i="13"/>
  <c r="G32" i="13"/>
  <c r="F32" i="13"/>
  <c r="E32" i="13"/>
  <c r="D32" i="13"/>
  <c r="C32" i="13"/>
  <c r="B32" i="13"/>
  <c r="Q31" i="13"/>
  <c r="Q30" i="13"/>
  <c r="Q29" i="13"/>
  <c r="Q28" i="13"/>
  <c r="Q27" i="13"/>
  <c r="Q26" i="13"/>
  <c r="Q25" i="13"/>
  <c r="Q24" i="13"/>
  <c r="Q23" i="13"/>
  <c r="Q22" i="13"/>
  <c r="Q21" i="13"/>
  <c r="Q20" i="13"/>
  <c r="BL15" i="13"/>
  <c r="BK15" i="13"/>
  <c r="BJ15" i="13"/>
  <c r="BI15" i="13"/>
  <c r="BH15" i="13"/>
  <c r="BG15" i="13"/>
  <c r="BF15" i="13"/>
  <c r="BE15" i="13"/>
  <c r="BD15" i="13"/>
  <c r="BC15" i="13"/>
  <c r="BB15" i="13"/>
  <c r="BA15" i="13"/>
  <c r="AZ15" i="13"/>
  <c r="AY15" i="13"/>
  <c r="AX15" i="13"/>
  <c r="AW15" i="13"/>
  <c r="AV15" i="13"/>
  <c r="AU15" i="13"/>
  <c r="AT15" i="13"/>
  <c r="AS15" i="13"/>
  <c r="AR15" i="13"/>
  <c r="AQ15" i="13"/>
  <c r="AP15" i="13"/>
  <c r="AO15" i="13"/>
  <c r="AN15" i="13"/>
  <c r="AM15" i="13"/>
  <c r="AL15" i="13"/>
  <c r="AK15" i="13"/>
  <c r="AJ15" i="13"/>
  <c r="AI15" i="13"/>
  <c r="AH15" i="13"/>
  <c r="AG15" i="13"/>
  <c r="AF15" i="13"/>
  <c r="AE15" i="13"/>
  <c r="AD15" i="13"/>
  <c r="AC15" i="13"/>
  <c r="AB15" i="13"/>
  <c r="AA15" i="13"/>
  <c r="Z15" i="13"/>
  <c r="Y15" i="13"/>
  <c r="X15" i="13"/>
  <c r="W15" i="13"/>
  <c r="V15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B14" i="13"/>
  <c r="B13" i="13"/>
  <c r="B12" i="13"/>
  <c r="B11" i="13"/>
  <c r="B10" i="13"/>
  <c r="B9" i="13"/>
  <c r="B8" i="13"/>
  <c r="B7" i="13"/>
  <c r="B6" i="13"/>
  <c r="B5" i="13"/>
  <c r="B4" i="13"/>
  <c r="B3" i="13"/>
  <c r="B15" i="13" s="1"/>
  <c r="AA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Y15" i="11"/>
  <c r="X15" i="11"/>
  <c r="W15" i="11"/>
  <c r="V15" i="11"/>
  <c r="U15" i="11"/>
  <c r="T15" i="11"/>
  <c r="Q15" i="11"/>
  <c r="N15" i="11"/>
  <c r="M15" i="11"/>
  <c r="L15" i="11"/>
  <c r="J15" i="11"/>
  <c r="I15" i="11"/>
  <c r="H15" i="11"/>
  <c r="G15" i="11"/>
  <c r="F15" i="11"/>
  <c r="E15" i="11"/>
  <c r="D15" i="11"/>
  <c r="C15" i="11"/>
  <c r="B15" i="11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B15" i="10"/>
  <c r="AA14" i="10"/>
  <c r="AA13" i="10"/>
  <c r="AA12" i="10"/>
  <c r="AA11" i="10"/>
  <c r="AA10" i="10"/>
  <c r="AA9" i="10"/>
  <c r="AA8" i="10"/>
  <c r="AA7" i="10"/>
  <c r="AA6" i="10"/>
  <c r="AA5" i="10"/>
  <c r="AA4" i="10"/>
  <c r="AA3" i="10"/>
  <c r="E14" i="9"/>
  <c r="D14" i="9"/>
  <c r="C14" i="9"/>
  <c r="B14" i="9"/>
  <c r="F13" i="9"/>
  <c r="F12" i="9"/>
  <c r="F11" i="9"/>
  <c r="F10" i="9"/>
  <c r="F9" i="9"/>
  <c r="F8" i="9"/>
  <c r="F7" i="9"/>
  <c r="F6" i="9"/>
  <c r="F5" i="9"/>
  <c r="F4" i="9"/>
  <c r="F14" i="9" s="1"/>
  <c r="F3" i="9"/>
  <c r="F2" i="9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B14" i="8"/>
  <c r="AA13" i="8"/>
  <c r="AA12" i="8"/>
  <c r="AA11" i="8"/>
  <c r="AA10" i="8"/>
  <c r="AA9" i="8"/>
  <c r="AA8" i="8"/>
  <c r="AA7" i="8"/>
  <c r="AA6" i="8"/>
  <c r="AA5" i="8"/>
  <c r="AA4" i="8"/>
  <c r="AA3" i="8"/>
  <c r="AA2" i="8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AA13" i="3"/>
  <c r="AA12" i="3"/>
  <c r="AA11" i="3"/>
  <c r="AA10" i="3"/>
  <c r="AA9" i="3"/>
  <c r="AA8" i="3"/>
  <c r="AA7" i="3"/>
  <c r="AA6" i="3"/>
  <c r="AA5" i="3"/>
  <c r="AA4" i="3"/>
  <c r="AA3" i="3"/>
  <c r="AA2" i="3"/>
  <c r="E12" i="2"/>
  <c r="E11" i="2"/>
  <c r="E10" i="2"/>
  <c r="E9" i="2"/>
  <c r="E8" i="2"/>
  <c r="E7" i="2"/>
  <c r="E6" i="2"/>
  <c r="E5" i="2"/>
  <c r="E4" i="2"/>
  <c r="E3" i="2"/>
  <c r="E2" i="2"/>
  <c r="AA13" i="1"/>
  <c r="AA12" i="1"/>
  <c r="AA11" i="1"/>
  <c r="AA10" i="1"/>
  <c r="AA9" i="1"/>
  <c r="AA8" i="1"/>
  <c r="AA7" i="1"/>
  <c r="AA6" i="1"/>
  <c r="AA5" i="1"/>
  <c r="AA4" i="1"/>
  <c r="AA3" i="1"/>
  <c r="AA2" i="1"/>
  <c r="Q32" i="13" l="1"/>
  <c r="B15" i="15"/>
  <c r="AA14" i="3"/>
  <c r="AA14" i="8"/>
  <c r="T31" i="17"/>
  <c r="AA14" i="1"/>
  <c r="AB16" i="14"/>
  <c r="AA15" i="10"/>
  <c r="B15" i="17"/>
  <c r="C17" i="19"/>
</calcChain>
</file>

<file path=xl/sharedStrings.xml><?xml version="1.0" encoding="utf-8"?>
<sst xmlns="http://schemas.openxmlformats.org/spreadsheetml/2006/main" count="928" uniqueCount="158">
  <si>
    <t>מוצרי מזון</t>
  </si>
  <si>
    <t>מלט</t>
  </si>
  <si>
    <t>ברזל</t>
  </si>
  <si>
    <t>עץ</t>
  </si>
  <si>
    <t>אלומיניום</t>
  </si>
  <si>
    <t>זכוכית</t>
  </si>
  <si>
    <t>קרמיקה / שיש</t>
  </si>
  <si>
    <t xml:space="preserve">חומרי ניקיון חיטוי </t>
  </si>
  <si>
    <t>חקלאות</t>
  </si>
  <si>
    <t>ציוד רפואי</t>
  </si>
  <si>
    <t>טקסטיל</t>
  </si>
  <si>
    <t>בעלי חיים</t>
  </si>
  <si>
    <t>מזון לבע"ח</t>
  </si>
  <si>
    <t>ציוד תשתיות</t>
  </si>
  <si>
    <t>רכבים וחלקי חילוף</t>
  </si>
  <si>
    <t>מוצרי חשמל</t>
  </si>
  <si>
    <t xml:space="preserve">כלי עבודה </t>
  </si>
  <si>
    <t xml:space="preserve">כלי בית </t>
  </si>
  <si>
    <t>חומר גלם</t>
  </si>
  <si>
    <t>ציוד בית ספר</t>
  </si>
  <si>
    <t>מוצרי הגיינה</t>
  </si>
  <si>
    <t>אגריגטים</t>
  </si>
  <si>
    <t>תערובת</t>
  </si>
  <si>
    <t>דלק</t>
  </si>
  <si>
    <t>גז</t>
  </si>
  <si>
    <t>סה"כ משאיות</t>
  </si>
  <si>
    <t>ירקות</t>
  </si>
  <si>
    <t>דגים</t>
  </si>
  <si>
    <t>שונות</t>
  </si>
  <si>
    <t>מזון לבעלי חיים</t>
  </si>
  <si>
    <t>ינואר</t>
  </si>
  <si>
    <t>פברואר</t>
  </si>
  <si>
    <t>מרץ</t>
  </si>
  <si>
    <t>אפריל</t>
  </si>
  <si>
    <t>מאי</t>
  </si>
  <si>
    <t>יוני</t>
  </si>
  <si>
    <t>יולי</t>
  </si>
  <si>
    <t>אוגוסט</t>
  </si>
  <si>
    <t>ספטמבר</t>
  </si>
  <si>
    <t>אוקטובר</t>
  </si>
  <si>
    <t>נובמבר</t>
  </si>
  <si>
    <t>דצמבר</t>
  </si>
  <si>
    <t>חודש</t>
  </si>
  <si>
    <t>ציוד ביה"ס</t>
  </si>
  <si>
    <t>דולבים</t>
  </si>
  <si>
    <t>יצוא</t>
  </si>
  <si>
    <t>כמות משאיות ייבוא</t>
  </si>
  <si>
    <t>גלילי חמצן/מחברות/ספרים</t>
  </si>
  <si>
    <t xml:space="preserve"> ברזל / אלומיניום / נחושת</t>
  </si>
  <si>
    <t>משטחי עץ / ארגזי פלסטיק /רהיטים /הלבשה</t>
  </si>
  <si>
    <t>עורות בקר/לולבים</t>
  </si>
  <si>
    <t>משאבות דלק חלקים לתחנת הכח</t>
  </si>
  <si>
    <t>רכבים</t>
  </si>
  <si>
    <t>כמות משאיות</t>
  </si>
  <si>
    <t>טון</t>
  </si>
  <si>
    <t>יחידות</t>
  </si>
  <si>
    <t>יחידות/טון</t>
  </si>
  <si>
    <t>טון / יחידות</t>
  </si>
  <si>
    <t>יחידות /טון</t>
  </si>
  <si>
    <t>סה"כ</t>
  </si>
  <si>
    <t>אגריגאטים</t>
  </si>
  <si>
    <t>כמות משאיות ייבוא חודשי</t>
  </si>
  <si>
    <t>גלילי חמצן</t>
  </si>
  <si>
    <t>ספרים/מחברות</t>
  </si>
  <si>
    <t>רהיטים</t>
  </si>
  <si>
    <t>הלבשה</t>
  </si>
  <si>
    <t xml:space="preserve">משטחי עץ </t>
  </si>
  <si>
    <t>ארגזי פלסטיק</t>
  </si>
  <si>
    <t>עורות בקר</t>
  </si>
  <si>
    <t>לולבים</t>
  </si>
  <si>
    <t>כרטיסי סים</t>
  </si>
  <si>
    <t>כלובי ברזל</t>
  </si>
  <si>
    <t>כלי זכוכית</t>
  </si>
  <si>
    <t>פורמייקה</t>
  </si>
  <si>
    <t>נייר בקרטון / מגבונים</t>
  </si>
  <si>
    <t>גנרטורים</t>
  </si>
  <si>
    <t>צמיגים</t>
  </si>
  <si>
    <t>משאבות דלק</t>
  </si>
  <si>
    <t>כ.מטבח</t>
  </si>
  <si>
    <t>צעצועים</t>
  </si>
  <si>
    <t>פתיתי פלסטיק</t>
  </si>
  <si>
    <t>צינורות</t>
  </si>
  <si>
    <t>תרופות</t>
  </si>
  <si>
    <t>קופסאות פלסטיק</t>
  </si>
  <si>
    <t>קופסאות ברזל</t>
  </si>
  <si>
    <t>משטחי פלסטיק</t>
  </si>
  <si>
    <t>נייר טישיו</t>
  </si>
  <si>
    <t>חביות פלסטיק</t>
  </si>
  <si>
    <t>קרמבו</t>
  </si>
  <si>
    <t>טון/יח</t>
  </si>
  <si>
    <t>יח'</t>
  </si>
  <si>
    <t>משטחים</t>
  </si>
  <si>
    <t xml:space="preserve">ינואר </t>
  </si>
  <si>
    <t>פלפל</t>
  </si>
  <si>
    <t>תפוח אדמה</t>
  </si>
  <si>
    <t>עגבניה</t>
  </si>
  <si>
    <t>מלפפון</t>
  </si>
  <si>
    <t>חציל</t>
  </si>
  <si>
    <t>קישוא</t>
  </si>
  <si>
    <t>לימון</t>
  </si>
  <si>
    <t>אבוקדו</t>
  </si>
  <si>
    <t>כרוב</t>
  </si>
  <si>
    <t>כרובית</t>
  </si>
  <si>
    <t>תות</t>
  </si>
  <si>
    <t>בטטה</t>
  </si>
  <si>
    <t>דלעת</t>
  </si>
  <si>
    <t>תמר</t>
  </si>
  <si>
    <t>סה''כ טון</t>
  </si>
  <si>
    <t>מ.חשמל</t>
  </si>
  <si>
    <t>שמן זית</t>
  </si>
  <si>
    <t>אינסטלציה</t>
  </si>
  <si>
    <t>מיכלי תרופות</t>
  </si>
  <si>
    <t>גרוטאות ברזל</t>
  </si>
  <si>
    <t>חטיפים</t>
  </si>
  <si>
    <t>כלי בית</t>
  </si>
  <si>
    <t>גזר</t>
  </si>
  <si>
    <t>חתולים לארה"ב</t>
  </si>
  <si>
    <t>חלקי חילוף לטורבינה</t>
  </si>
  <si>
    <t>שרי</t>
  </si>
  <si>
    <t>קלמנטינה</t>
  </si>
  <si>
    <t>תפוח עץ</t>
  </si>
  <si>
    <t xml:space="preserve">ציוד בית ספר </t>
  </si>
  <si>
    <t>ספרים / מחברות</t>
  </si>
  <si>
    <t>כלי מטבח</t>
  </si>
  <si>
    <t>מיכלי היפוכלוריד</t>
  </si>
  <si>
    <t>מתקן רפואי</t>
  </si>
  <si>
    <t>קרטונים</t>
  </si>
  <si>
    <t>מסכות</t>
  </si>
  <si>
    <t>שמן</t>
  </si>
  <si>
    <t>טישו</t>
  </si>
  <si>
    <t>סלק</t>
  </si>
  <si>
    <t>מלט סילו</t>
  </si>
  <si>
    <t>עץ אלומיניום</t>
  </si>
  <si>
    <t>זכוכית קרמיקה שיש</t>
  </si>
  <si>
    <t>חומרי ניקיון חיטוי  היגיינה</t>
  </si>
  <si>
    <t>טקסטי הלבשה והנעלה</t>
  </si>
  <si>
    <t>בעלי חיים וביצי רבייה</t>
  </si>
  <si>
    <t>חלקי חילוף לרכב</t>
  </si>
  <si>
    <t>כלי עבודה תשתיות</t>
  </si>
  <si>
    <t>כלי בית מוצרי חשמל</t>
  </si>
  <si>
    <t xml:space="preserve">   הדברה     חומרי גלם איכות הסביבה</t>
  </si>
  <si>
    <t>תערובת מזון בעלי חיים</t>
  </si>
  <si>
    <t>בקשות מיוחדות</t>
  </si>
  <si>
    <t>ציוד תקשורת</t>
  </si>
  <si>
    <t xml:space="preserve">סה"כ משאיות </t>
  </si>
  <si>
    <t>אריזות ריקות</t>
  </si>
  <si>
    <t>ברזל/נחושת גרוס</t>
  </si>
  <si>
    <t xml:space="preserve"> אלומיניום / נחושת</t>
  </si>
  <si>
    <t>רהיטים, הלבשה, עור בקר, פלסטיק</t>
  </si>
  <si>
    <t>ציוד מחסות</t>
  </si>
  <si>
    <t>ציוד רפואי ותרופות</t>
  </si>
  <si>
    <t>קמח</t>
  </si>
  <si>
    <t>ציוד היגיינה אישי</t>
  </si>
  <si>
    <t>מים</t>
  </si>
  <si>
    <t>מזרונים</t>
  </si>
  <si>
    <t>הלבשה  והנעלה</t>
  </si>
  <si>
    <t>פירות וירקות</t>
  </si>
  <si>
    <t>כללי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</si>
</sst>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Arial"/>
      <family val="2"/>
      <charset val="177"/>
      <scheme val="minor"/>
    </font>
    <font>
      <b/>
      <sz val="8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Guttman Frank"/>
      <family val="2"/>
      <charset val="177"/>
    </font>
    <font>
      <b/>
      <sz val="11"/>
      <color theme="1"/>
      <name val="Arial"/>
      <family val="2"/>
      <scheme val="minor"/>
    </font>
    <font>
      <b/>
      <sz val="12"/>
      <name val="Guttman Frank"/>
      <family val="2"/>
      <charset val="177"/>
    </font>
    <font>
      <b/>
      <u/>
      <sz val="11"/>
      <name val="Gisha"/>
      <family val="2"/>
    </font>
    <font>
      <b/>
      <sz val="11"/>
      <name val="Gisha"/>
      <family val="2"/>
    </font>
    <font>
      <sz val="11"/>
      <name val="Gisha"/>
      <family val="2"/>
    </font>
    <font>
      <b/>
      <sz val="12"/>
      <name val="Gisha"/>
      <family val="2"/>
    </font>
    <font>
      <b/>
      <sz val="11"/>
      <color theme="1"/>
      <name val="Gisha"/>
      <family val="2"/>
    </font>
    <font>
      <b/>
      <sz val="14"/>
      <name val="Gisha"/>
      <family val="2"/>
    </font>
    <font>
      <sz val="12"/>
      <name val="Gisha"/>
      <family val="2"/>
    </font>
    <font>
      <sz val="12"/>
      <color theme="1"/>
      <name val="Gisha"/>
      <family val="2"/>
    </font>
    <font>
      <sz val="14"/>
      <color theme="1"/>
      <name val="Gisha"/>
      <family val="2"/>
    </font>
    <font>
      <b/>
      <sz val="14"/>
      <color theme="1"/>
      <name val="Gisha"/>
      <family val="2"/>
    </font>
    <font>
      <b/>
      <sz val="11"/>
      <name val="Arial"/>
      <family val="2"/>
    </font>
    <font>
      <b/>
      <sz val="12"/>
      <color theme="1"/>
      <name val="Gisha"/>
      <family val="2"/>
    </font>
    <font>
      <b/>
      <sz val="11"/>
      <color rgb="FF000000"/>
      <name val="Gisha"/>
      <family val="2"/>
    </font>
    <font>
      <b/>
      <sz val="11"/>
      <color rgb="FF000000"/>
      <name val="Arial"/>
      <family val="2"/>
    </font>
    <font>
      <b/>
      <sz val="12"/>
      <color rgb="FF000000"/>
      <name val="Gisha"/>
      <family val="2"/>
    </font>
    <font>
      <b/>
      <sz val="14"/>
      <color rgb="FF000000"/>
      <name val="Gisha"/>
      <family val="2"/>
    </font>
    <font>
      <b/>
      <sz val="8"/>
      <name val="Arial"/>
      <family val="2"/>
      <scheme val="minor"/>
    </font>
    <font>
      <b/>
      <sz val="10"/>
      <name val="Gisha"/>
      <family val="2"/>
    </font>
    <font>
      <b/>
      <sz val="9"/>
      <color theme="1"/>
      <name val="Gisha"/>
      <family val="2"/>
    </font>
    <font>
      <b/>
      <sz val="8"/>
      <name val="Gisha"/>
      <family val="2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 style="medium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auto="1"/>
      </bottom>
      <diagonal/>
    </border>
    <border>
      <left/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theme="1"/>
      </left>
      <right style="thin">
        <color theme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theme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theme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theme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theme="1"/>
      </right>
      <top style="medium">
        <color theme="1"/>
      </top>
      <bottom style="thin">
        <color auto="1"/>
      </bottom>
      <diagonal/>
    </border>
    <border>
      <left/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328">
    <xf numFmtId="0" fontId="0" fillId="0" borderId="0" xfId="0"/>
    <xf numFmtId="0" fontId="1" fillId="0" borderId="1" xfId="0" applyFont="1" applyFill="1" applyBorder="1"/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" fontId="1" fillId="0" borderId="5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3" fontId="2" fillId="0" borderId="8" xfId="0" applyNumberFormat="1" applyFont="1" applyFill="1" applyBorder="1" applyAlignment="1">
      <alignment horizontal="center"/>
    </xf>
    <xf numFmtId="17" fontId="1" fillId="0" borderId="9" xfId="0" applyNumberFormat="1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/>
    </xf>
    <xf numFmtId="17" fontId="1" fillId="0" borderId="11" xfId="0" applyNumberFormat="1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/>
    </xf>
    <xf numFmtId="3" fontId="0" fillId="0" borderId="0" xfId="0" applyNumberFormat="1"/>
    <xf numFmtId="0" fontId="1" fillId="0" borderId="1" xfId="0" applyFont="1" applyBorder="1"/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17" fontId="1" fillId="0" borderId="5" xfId="0" applyNumberFormat="1" applyFont="1" applyBorder="1" applyAlignment="1">
      <alignment horizontal="center" wrapText="1"/>
    </xf>
    <xf numFmtId="0" fontId="2" fillId="0" borderId="16" xfId="0" applyFont="1" applyFill="1" applyBorder="1" applyAlignment="1">
      <alignment horizontal="center" wrapText="1"/>
    </xf>
    <xf numFmtId="0" fontId="2" fillId="0" borderId="17" xfId="0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center"/>
    </xf>
    <xf numFmtId="17" fontId="1" fillId="0" borderId="9" xfId="0" applyNumberFormat="1" applyFont="1" applyBorder="1" applyAlignment="1">
      <alignment horizontal="center" wrapText="1"/>
    </xf>
    <xf numFmtId="17" fontId="1" fillId="0" borderId="11" xfId="0" applyNumberFormat="1" applyFont="1" applyBorder="1" applyAlignment="1">
      <alignment horizontal="center" wrapText="1"/>
    </xf>
    <xf numFmtId="0" fontId="2" fillId="0" borderId="19" xfId="0" applyFont="1" applyFill="1" applyBorder="1" applyAlignment="1">
      <alignment horizontal="center" wrapText="1"/>
    </xf>
    <xf numFmtId="0" fontId="2" fillId="0" borderId="2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6" fillId="0" borderId="22" xfId="1" applyFont="1" applyFill="1" applyBorder="1"/>
    <xf numFmtId="0" fontId="6" fillId="0" borderId="23" xfId="1" applyFont="1" applyFill="1" applyBorder="1" applyAlignment="1">
      <alignment horizontal="center" vertical="center" wrapText="1"/>
    </xf>
    <xf numFmtId="0" fontId="6" fillId="0" borderId="24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/>
    </xf>
    <xf numFmtId="0" fontId="6" fillId="0" borderId="25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26" xfId="1" applyFont="1" applyFill="1" applyBorder="1" applyAlignment="1">
      <alignment horizontal="center" wrapText="1"/>
    </xf>
    <xf numFmtId="0" fontId="6" fillId="0" borderId="16" xfId="1" applyFont="1" applyFill="1" applyBorder="1" applyAlignment="1">
      <alignment horizontal="center" vertical="center" wrapText="1"/>
    </xf>
    <xf numFmtId="0" fontId="6" fillId="0" borderId="17" xfId="1" applyFont="1" applyFill="1" applyBorder="1" applyAlignment="1">
      <alignment horizontal="center" vertical="center" wrapText="1"/>
    </xf>
    <xf numFmtId="0" fontId="6" fillId="0" borderId="27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28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0" fontId="6" fillId="0" borderId="29" xfId="1" applyFont="1" applyFill="1" applyBorder="1" applyAlignment="1">
      <alignment horizontal="center" wrapText="1"/>
    </xf>
    <xf numFmtId="0" fontId="6" fillId="0" borderId="30" xfId="1" applyFont="1" applyFill="1" applyBorder="1" applyAlignment="1">
      <alignment horizontal="center"/>
    </xf>
    <xf numFmtId="0" fontId="6" fillId="0" borderId="10" xfId="1" applyFont="1" applyFill="1" applyBorder="1" applyAlignment="1">
      <alignment horizontal="center"/>
    </xf>
    <xf numFmtId="0" fontId="6" fillId="0" borderId="31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0" fontId="6" fillId="0" borderId="15" xfId="1" applyFont="1" applyFill="1" applyBorder="1" applyAlignment="1">
      <alignment horizontal="center"/>
    </xf>
    <xf numFmtId="0" fontId="7" fillId="0" borderId="32" xfId="0" applyFont="1" applyBorder="1"/>
    <xf numFmtId="0" fontId="7" fillId="0" borderId="4" xfId="0" applyFont="1" applyBorder="1"/>
    <xf numFmtId="0" fontId="7" fillId="0" borderId="33" xfId="0" applyFont="1" applyBorder="1"/>
    <xf numFmtId="0" fontId="0" fillId="0" borderId="8" xfId="0" applyBorder="1"/>
    <xf numFmtId="0" fontId="7" fillId="0" borderId="34" xfId="0" applyFont="1" applyBorder="1"/>
    <xf numFmtId="0" fontId="0" fillId="0" borderId="35" xfId="0" applyBorder="1"/>
    <xf numFmtId="0" fontId="8" fillId="0" borderId="16" xfId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 wrapText="1"/>
    </xf>
    <xf numFmtId="0" fontId="8" fillId="0" borderId="27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28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/>
    </xf>
    <xf numFmtId="0" fontId="8" fillId="0" borderId="6" xfId="1" applyFont="1" applyFill="1" applyBorder="1" applyAlignment="1">
      <alignment horizontal="center"/>
    </xf>
    <xf numFmtId="0" fontId="8" fillId="0" borderId="7" xfId="1" applyFont="1" applyFill="1" applyBorder="1" applyAlignment="1">
      <alignment horizontal="center"/>
    </xf>
    <xf numFmtId="0" fontId="6" fillId="0" borderId="36" xfId="1" applyFont="1" applyFill="1" applyBorder="1" applyAlignment="1">
      <alignment horizontal="center"/>
    </xf>
    <xf numFmtId="0" fontId="6" fillId="0" borderId="37" xfId="1" applyFont="1" applyFill="1" applyBorder="1" applyAlignment="1">
      <alignment horizontal="center" vertical="center" wrapText="1"/>
    </xf>
    <xf numFmtId="0" fontId="6" fillId="0" borderId="38" xfId="1" applyFont="1" applyFill="1" applyBorder="1" applyAlignment="1">
      <alignment horizontal="center" vertical="center" wrapText="1"/>
    </xf>
    <xf numFmtId="0" fontId="6" fillId="0" borderId="39" xfId="1" applyFont="1" applyFill="1" applyBorder="1" applyAlignment="1">
      <alignment horizontal="center" vertical="center"/>
    </xf>
    <xf numFmtId="0" fontId="8" fillId="0" borderId="16" xfId="1" applyFont="1" applyFill="1" applyBorder="1" applyAlignment="1">
      <alignment horizontal="center" wrapText="1"/>
    </xf>
    <xf numFmtId="0" fontId="8" fillId="0" borderId="17" xfId="1" applyFont="1" applyFill="1" applyBorder="1" applyAlignment="1">
      <alignment horizontal="center" wrapText="1"/>
    </xf>
    <xf numFmtId="0" fontId="6" fillId="0" borderId="18" xfId="1" applyFont="1" applyFill="1" applyBorder="1" applyAlignment="1">
      <alignment horizontal="center"/>
    </xf>
    <xf numFmtId="0" fontId="6" fillId="0" borderId="16" xfId="1" applyFont="1" applyFill="1" applyBorder="1" applyAlignment="1">
      <alignment horizontal="center" wrapText="1"/>
    </xf>
    <xf numFmtId="0" fontId="6" fillId="0" borderId="17" xfId="1" applyFont="1" applyFill="1" applyBorder="1" applyAlignment="1">
      <alignment horizontal="center" wrapText="1"/>
    </xf>
    <xf numFmtId="0" fontId="6" fillId="0" borderId="40" xfId="1" applyFont="1" applyFill="1" applyBorder="1" applyAlignment="1">
      <alignment horizontal="center" wrapText="1"/>
    </xf>
    <xf numFmtId="0" fontId="6" fillId="0" borderId="41" xfId="1" applyFont="1" applyFill="1" applyBorder="1" applyAlignment="1">
      <alignment horizontal="center"/>
    </xf>
    <xf numFmtId="0" fontId="10" fillId="0" borderId="45" xfId="1" applyFont="1" applyFill="1" applyBorder="1"/>
    <xf numFmtId="0" fontId="10" fillId="0" borderId="46" xfId="1" applyFont="1" applyFill="1" applyBorder="1" applyAlignment="1">
      <alignment horizontal="center" vertical="center" wrapText="1"/>
    </xf>
    <xf numFmtId="0" fontId="10" fillId="0" borderId="47" xfId="1" applyFont="1" applyFill="1" applyBorder="1" applyAlignment="1">
      <alignment horizontal="center" vertical="center" wrapText="1"/>
    </xf>
    <xf numFmtId="0" fontId="10" fillId="0" borderId="48" xfId="1" applyFont="1" applyFill="1" applyBorder="1" applyAlignment="1">
      <alignment horizontal="center" vertical="center" wrapText="1"/>
    </xf>
    <xf numFmtId="0" fontId="10" fillId="0" borderId="48" xfId="1" applyFont="1" applyFill="1" applyBorder="1" applyAlignment="1">
      <alignment horizontal="center" vertical="center"/>
    </xf>
    <xf numFmtId="0" fontId="10" fillId="0" borderId="49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17" fontId="10" fillId="0" borderId="50" xfId="1" applyNumberFormat="1" applyFont="1" applyFill="1" applyBorder="1" applyAlignment="1">
      <alignment horizontal="center" vertical="center" wrapText="1"/>
    </xf>
    <xf numFmtId="0" fontId="11" fillId="0" borderId="32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2" fillId="0" borderId="51" xfId="1" applyFont="1" applyFill="1" applyBorder="1" applyAlignment="1">
      <alignment horizontal="center" vertical="center"/>
    </xf>
    <xf numFmtId="0" fontId="11" fillId="0" borderId="33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52" xfId="1" applyFont="1" applyFill="1" applyBorder="1" applyAlignment="1">
      <alignment horizontal="center" vertical="center" wrapText="1"/>
    </xf>
    <xf numFmtId="0" fontId="11" fillId="0" borderId="17" xfId="1" applyFont="1" applyFill="1" applyBorder="1" applyAlignment="1">
      <alignment horizontal="center" vertical="center" wrapText="1"/>
    </xf>
    <xf numFmtId="0" fontId="11" fillId="0" borderId="27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0" fontId="11" fillId="0" borderId="18" xfId="1" applyFont="1" applyFill="1" applyBorder="1" applyAlignment="1">
      <alignment horizontal="center" vertical="center" wrapText="1"/>
    </xf>
    <xf numFmtId="17" fontId="10" fillId="0" borderId="9" xfId="1" applyNumberFormat="1" applyFont="1" applyFill="1" applyBorder="1" applyAlignment="1">
      <alignment horizontal="center" vertical="center" wrapText="1"/>
    </xf>
    <xf numFmtId="0" fontId="11" fillId="0" borderId="53" xfId="1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/>
    </xf>
    <xf numFmtId="0" fontId="11" fillId="0" borderId="36" xfId="1" applyFont="1" applyFill="1" applyBorder="1" applyAlignment="1">
      <alignment horizontal="center" vertical="center"/>
    </xf>
    <xf numFmtId="0" fontId="10" fillId="0" borderId="51" xfId="1" applyFont="1" applyFill="1" applyBorder="1" applyAlignment="1">
      <alignment horizontal="center" vertical="center"/>
    </xf>
    <xf numFmtId="0" fontId="11" fillId="0" borderId="34" xfId="1" applyFont="1" applyFill="1" applyBorder="1" applyAlignment="1">
      <alignment horizontal="center" vertical="center"/>
    </xf>
    <xf numFmtId="0" fontId="11" fillId="0" borderId="12" xfId="1" applyFont="1" applyFill="1" applyBorder="1" applyAlignment="1">
      <alignment horizontal="center" vertical="center"/>
    </xf>
    <xf numFmtId="0" fontId="11" fillId="0" borderId="35" xfId="1" applyFont="1" applyFill="1" applyBorder="1" applyAlignment="1">
      <alignment horizontal="center" vertical="center"/>
    </xf>
    <xf numFmtId="0" fontId="10" fillId="0" borderId="54" xfId="1" applyFont="1" applyFill="1" applyBorder="1" applyAlignment="1">
      <alignment horizontal="center" vertical="center"/>
    </xf>
    <xf numFmtId="0" fontId="10" fillId="0" borderId="31" xfId="1" applyFont="1" applyFill="1" applyBorder="1" applyAlignment="1">
      <alignment horizontal="center" vertical="center"/>
    </xf>
    <xf numFmtId="0" fontId="10" fillId="0" borderId="14" xfId="1" applyFont="1" applyFill="1" applyBorder="1" applyAlignment="1">
      <alignment horizontal="center" vertical="center"/>
    </xf>
    <xf numFmtId="0" fontId="10" fillId="0" borderId="12" xfId="1" applyFont="1" applyFill="1" applyBorder="1" applyAlignment="1">
      <alignment horizontal="center" vertical="center"/>
    </xf>
    <xf numFmtId="0" fontId="13" fillId="0" borderId="60" xfId="0" applyFont="1" applyFill="1" applyBorder="1" applyAlignment="1">
      <alignment horizontal="center" wrapText="1"/>
    </xf>
    <xf numFmtId="0" fontId="13" fillId="0" borderId="21" xfId="0" applyFont="1" applyFill="1" applyBorder="1" applyAlignment="1">
      <alignment horizontal="center" vertical="center"/>
    </xf>
    <xf numFmtId="0" fontId="13" fillId="0" borderId="58" xfId="0" applyFont="1" applyFill="1" applyBorder="1" applyAlignment="1">
      <alignment horizontal="center" wrapText="1"/>
    </xf>
    <xf numFmtId="0" fontId="13" fillId="0" borderId="61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wrapText="1"/>
    </xf>
    <xf numFmtId="0" fontId="13" fillId="0" borderId="15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 wrapText="1"/>
    </xf>
    <xf numFmtId="14" fontId="14" fillId="0" borderId="62" xfId="0" applyNumberFormat="1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 vertical="center"/>
    </xf>
    <xf numFmtId="0" fontId="16" fillId="0" borderId="32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63" xfId="0" applyNumberFormat="1" applyFont="1" applyFill="1" applyBorder="1" applyAlignment="1">
      <alignment horizontal="center" vertical="center"/>
    </xf>
    <xf numFmtId="0" fontId="16" fillId="0" borderId="25" xfId="0" applyNumberFormat="1" applyFont="1" applyFill="1" applyBorder="1" applyAlignment="1">
      <alignment horizontal="center" vertical="center"/>
    </xf>
    <xf numFmtId="0" fontId="16" fillId="0" borderId="33" xfId="0" applyNumberFormat="1" applyFont="1" applyFill="1" applyBorder="1" applyAlignment="1">
      <alignment horizontal="center" vertical="center"/>
    </xf>
    <xf numFmtId="0" fontId="16" fillId="0" borderId="8" xfId="0" applyNumberFormat="1" applyFont="1" applyFill="1" applyBorder="1" applyAlignment="1">
      <alignment horizontal="center" vertical="center"/>
    </xf>
    <xf numFmtId="0" fontId="16" fillId="0" borderId="66" xfId="0" applyNumberFormat="1" applyFont="1" applyFill="1" applyBorder="1" applyAlignment="1">
      <alignment horizontal="center" vertical="center"/>
    </xf>
    <xf numFmtId="0" fontId="16" fillId="0" borderId="67" xfId="0" applyNumberFormat="1" applyFont="1" applyFill="1" applyBorder="1" applyAlignment="1">
      <alignment horizontal="center" vertical="center"/>
    </xf>
    <xf numFmtId="0" fontId="15" fillId="0" borderId="8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14" fontId="14" fillId="0" borderId="71" xfId="0" applyNumberFormat="1" applyFont="1" applyFill="1" applyBorder="1" applyAlignment="1">
      <alignment horizontal="center"/>
    </xf>
    <xf numFmtId="0" fontId="16" fillId="0" borderId="72" xfId="0" applyNumberFormat="1" applyFont="1" applyFill="1" applyBorder="1" applyAlignment="1">
      <alignment horizontal="center" vertical="center"/>
    </xf>
    <xf numFmtId="0" fontId="16" fillId="0" borderId="34" xfId="0" applyNumberFormat="1" applyFont="1" applyFill="1" applyBorder="1" applyAlignment="1">
      <alignment horizontal="center" vertical="center"/>
    </xf>
    <xf numFmtId="0" fontId="16" fillId="0" borderId="35" xfId="0" applyNumberFormat="1" applyFont="1" applyFill="1" applyBorder="1" applyAlignment="1">
      <alignment horizontal="center" vertical="center"/>
    </xf>
    <xf numFmtId="0" fontId="16" fillId="0" borderId="73" xfId="0" applyNumberFormat="1" applyFont="1" applyFill="1" applyBorder="1" applyAlignment="1">
      <alignment horizontal="center" vertical="center"/>
    </xf>
    <xf numFmtId="0" fontId="16" fillId="0" borderId="20" xfId="0" applyNumberFormat="1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/>
    </xf>
    <xf numFmtId="0" fontId="18" fillId="0" borderId="76" xfId="0" applyFont="1" applyFill="1" applyBorder="1" applyAlignment="1">
      <alignment horizontal="center" vertical="center"/>
    </xf>
    <xf numFmtId="0" fontId="18" fillId="0" borderId="59" xfId="0" applyFont="1" applyFill="1" applyBorder="1" applyAlignment="1">
      <alignment horizontal="center" vertical="center"/>
    </xf>
    <xf numFmtId="0" fontId="18" fillId="0" borderId="60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18" fillId="0" borderId="77" xfId="0" applyFont="1" applyFill="1" applyBorder="1" applyAlignment="1">
      <alignment horizontal="center" vertical="center"/>
    </xf>
    <xf numFmtId="0" fontId="18" fillId="0" borderId="78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6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4" fontId="2" fillId="0" borderId="79" xfId="0" applyNumberFormat="1" applyFont="1" applyFill="1" applyBorder="1" applyAlignment="1">
      <alignment horizontal="center" wrapText="1"/>
    </xf>
    <xf numFmtId="0" fontId="2" fillId="0" borderId="52" xfId="0" applyFont="1" applyFill="1" applyBorder="1" applyAlignment="1">
      <alignment horizont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33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67" xfId="0" applyFont="1" applyFill="1" applyBorder="1" applyAlignment="1">
      <alignment horizontal="center" wrapText="1"/>
    </xf>
    <xf numFmtId="0" fontId="19" fillId="0" borderId="56" xfId="0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 wrapText="1"/>
    </xf>
    <xf numFmtId="0" fontId="7" fillId="0" borderId="60" xfId="0" applyFont="1" applyFill="1" applyBorder="1" applyAlignment="1">
      <alignment horizontal="center" wrapText="1"/>
    </xf>
    <xf numFmtId="0" fontId="7" fillId="0" borderId="21" xfId="0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horizontal="center" wrapText="1"/>
    </xf>
    <xf numFmtId="0" fontId="7" fillId="0" borderId="61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wrapText="1"/>
    </xf>
    <xf numFmtId="0" fontId="7" fillId="0" borderId="15" xfId="0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 wrapText="1"/>
    </xf>
    <xf numFmtId="0" fontId="7" fillId="0" borderId="58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14" fontId="12" fillId="0" borderId="50" xfId="0" applyNumberFormat="1" applyFont="1" applyFill="1" applyBorder="1" applyAlignment="1">
      <alignment horizontal="center"/>
    </xf>
    <xf numFmtId="0" fontId="20" fillId="0" borderId="81" xfId="0" applyNumberFormat="1" applyFont="1" applyFill="1" applyBorder="1" applyAlignment="1">
      <alignment horizontal="center" vertical="center"/>
    </xf>
    <xf numFmtId="0" fontId="20" fillId="0" borderId="16" xfId="0" applyNumberFormat="1" applyFont="1" applyFill="1" applyBorder="1" applyAlignment="1">
      <alignment horizontal="center" vertical="center"/>
    </xf>
    <xf numFmtId="0" fontId="20" fillId="0" borderId="18" xfId="0" applyNumberFormat="1" applyFont="1" applyFill="1" applyBorder="1" applyAlignment="1">
      <alignment horizontal="center" vertical="center"/>
    </xf>
    <xf numFmtId="0" fontId="20" fillId="0" borderId="69" xfId="0" applyNumberFormat="1" applyFont="1" applyFill="1" applyBorder="1" applyAlignment="1">
      <alignment horizontal="center" vertical="center"/>
    </xf>
    <xf numFmtId="0" fontId="20" fillId="0" borderId="28" xfId="0" applyNumberFormat="1" applyFont="1" applyFill="1" applyBorder="1" applyAlignment="1">
      <alignment horizontal="center" vertical="center"/>
    </xf>
    <xf numFmtId="0" fontId="20" fillId="0" borderId="52" xfId="0" applyNumberFormat="1" applyFont="1" applyFill="1" applyBorder="1" applyAlignment="1">
      <alignment horizontal="center" vertical="center"/>
    </xf>
    <xf numFmtId="0" fontId="20" fillId="0" borderId="70" xfId="0" applyNumberFormat="1" applyFont="1" applyFill="1" applyBorder="1" applyAlignment="1">
      <alignment horizontal="center" vertical="center"/>
    </xf>
    <xf numFmtId="0" fontId="20" fillId="0" borderId="62" xfId="0" applyNumberFormat="1" applyFont="1" applyFill="1" applyBorder="1" applyAlignment="1">
      <alignment horizontal="center" vertical="center"/>
    </xf>
    <xf numFmtId="0" fontId="20" fillId="0" borderId="6" xfId="0" applyNumberFormat="1" applyFont="1" applyFill="1" applyBorder="1" applyAlignment="1">
      <alignment horizontal="center" vertical="center"/>
    </xf>
    <xf numFmtId="0" fontId="20" fillId="0" borderId="8" xfId="0" applyNumberFormat="1" applyFont="1" applyFill="1" applyBorder="1" applyAlignment="1">
      <alignment horizontal="center" vertical="center"/>
    </xf>
    <xf numFmtId="0" fontId="20" fillId="0" borderId="66" xfId="0" applyNumberFormat="1" applyFont="1" applyFill="1" applyBorder="1" applyAlignment="1">
      <alignment horizontal="center" vertical="center"/>
    </xf>
    <xf numFmtId="0" fontId="20" fillId="0" borderId="67" xfId="0" applyNumberFormat="1" applyFont="1" applyFill="1" applyBorder="1" applyAlignment="1">
      <alignment horizontal="center" vertical="center"/>
    </xf>
    <xf numFmtId="0" fontId="20" fillId="0" borderId="33" xfId="0" applyNumberFormat="1" applyFont="1" applyFill="1" applyBorder="1" applyAlignment="1">
      <alignment horizontal="center" vertical="center"/>
    </xf>
    <xf numFmtId="0" fontId="20" fillId="0" borderId="51" xfId="0" applyNumberFormat="1" applyFont="1" applyFill="1" applyBorder="1" applyAlignment="1">
      <alignment horizontal="center" vertical="center"/>
    </xf>
    <xf numFmtId="0" fontId="20" fillId="0" borderId="72" xfId="0" applyNumberFormat="1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/>
    </xf>
    <xf numFmtId="0" fontId="18" fillId="0" borderId="59" xfId="0" applyFont="1" applyFill="1" applyBorder="1" applyAlignment="1">
      <alignment horizontal="center"/>
    </xf>
    <xf numFmtId="0" fontId="21" fillId="0" borderId="76" xfId="0" applyFont="1" applyFill="1" applyBorder="1" applyAlignment="1">
      <alignment horizontal="center" vertical="center"/>
    </xf>
    <xf numFmtId="0" fontId="22" fillId="0" borderId="55" xfId="0" applyFont="1" applyFill="1" applyBorder="1" applyAlignment="1">
      <alignment horizontal="center" vertical="center" wrapText="1"/>
    </xf>
    <xf numFmtId="0" fontId="22" fillId="0" borderId="76" xfId="0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horizontal="center" vertical="center"/>
    </xf>
    <xf numFmtId="0" fontId="22" fillId="0" borderId="56" xfId="0" applyFont="1" applyFill="1" applyBorder="1" applyAlignment="1">
      <alignment horizontal="center" vertical="center"/>
    </xf>
    <xf numFmtId="0" fontId="22" fillId="0" borderId="58" xfId="0" applyFont="1" applyFill="1" applyBorder="1" applyAlignment="1">
      <alignment horizontal="center" vertical="center"/>
    </xf>
    <xf numFmtId="0" fontId="22" fillId="0" borderId="56" xfId="0" applyFont="1" applyFill="1" applyBorder="1" applyAlignment="1">
      <alignment horizontal="center" vertical="center" wrapText="1"/>
    </xf>
    <xf numFmtId="14" fontId="12" fillId="0" borderId="68" xfId="0" applyNumberFormat="1" applyFont="1" applyFill="1" applyBorder="1" applyAlignment="1">
      <alignment horizontal="center"/>
    </xf>
    <xf numFmtId="0" fontId="23" fillId="0" borderId="81" xfId="0" applyNumberFormat="1" applyFont="1" applyFill="1" applyBorder="1" applyAlignment="1">
      <alignment horizontal="center" vertical="center"/>
    </xf>
    <xf numFmtId="0" fontId="23" fillId="0" borderId="70" xfId="0" applyNumberFormat="1" applyFont="1" applyFill="1" applyBorder="1" applyAlignment="1">
      <alignment horizontal="center" vertical="center"/>
    </xf>
    <xf numFmtId="0" fontId="23" fillId="0" borderId="69" xfId="0" applyNumberFormat="1" applyFont="1" applyFill="1" applyBorder="1" applyAlignment="1">
      <alignment horizontal="center" vertical="center"/>
    </xf>
    <xf numFmtId="0" fontId="23" fillId="0" borderId="52" xfId="0" applyNumberFormat="1" applyFont="1" applyFill="1" applyBorder="1" applyAlignment="1">
      <alignment horizontal="center" vertical="center"/>
    </xf>
    <xf numFmtId="0" fontId="23" fillId="0" borderId="82" xfId="0" applyNumberFormat="1" applyFont="1" applyFill="1" applyBorder="1" applyAlignment="1">
      <alignment horizontal="center" vertical="center"/>
    </xf>
    <xf numFmtId="0" fontId="23" fillId="0" borderId="62" xfId="0" applyNumberFormat="1" applyFont="1" applyFill="1" applyBorder="1" applyAlignment="1">
      <alignment horizontal="center" vertical="center"/>
    </xf>
    <xf numFmtId="0" fontId="23" fillId="0" borderId="51" xfId="0" applyNumberFormat="1" applyFont="1" applyFill="1" applyBorder="1" applyAlignment="1">
      <alignment horizontal="center" vertical="center"/>
    </xf>
    <xf numFmtId="0" fontId="23" fillId="0" borderId="66" xfId="0" applyNumberFormat="1" applyFont="1" applyFill="1" applyBorder="1" applyAlignment="1">
      <alignment horizontal="center" vertical="center"/>
    </xf>
    <xf numFmtId="0" fontId="23" fillId="0" borderId="33" xfId="0" applyNumberFormat="1" applyFont="1" applyFill="1" applyBorder="1" applyAlignment="1">
      <alignment horizontal="center" vertical="center"/>
    </xf>
    <xf numFmtId="0" fontId="23" fillId="0" borderId="6" xfId="0" applyNumberFormat="1" applyFont="1" applyFill="1" applyBorder="1" applyAlignment="1">
      <alignment horizontal="center" vertical="center"/>
    </xf>
    <xf numFmtId="0" fontId="24" fillId="0" borderId="59" xfId="0" applyFont="1" applyFill="1" applyBorder="1" applyAlignment="1">
      <alignment horizontal="center" vertical="center"/>
    </xf>
    <xf numFmtId="0" fontId="24" fillId="0" borderId="59" xfId="0" applyFont="1" applyFill="1" applyBorder="1" applyAlignment="1">
      <alignment horizontal="center"/>
    </xf>
    <xf numFmtId="0" fontId="6" fillId="0" borderId="76" xfId="1" applyFont="1" applyFill="1" applyBorder="1"/>
    <xf numFmtId="0" fontId="25" fillId="0" borderId="31" xfId="1" applyFont="1" applyFill="1" applyBorder="1" applyAlignment="1">
      <alignment horizontal="center" vertical="center" wrapText="1"/>
    </xf>
    <xf numFmtId="0" fontId="25" fillId="0" borderId="14" xfId="1" applyFont="1" applyFill="1" applyBorder="1" applyAlignment="1">
      <alignment horizontal="center" vertical="center" wrapText="1"/>
    </xf>
    <xf numFmtId="0" fontId="25" fillId="0" borderId="14" xfId="1" applyFont="1" applyFill="1" applyBorder="1" applyAlignment="1">
      <alignment horizontal="center" vertical="center"/>
    </xf>
    <xf numFmtId="0" fontId="25" fillId="0" borderId="61" xfId="1" applyFont="1" applyFill="1" applyBorder="1" applyAlignment="1">
      <alignment horizontal="center" vertical="center"/>
    </xf>
    <xf numFmtId="0" fontId="25" fillId="0" borderId="76" xfId="1" applyFont="1" applyFill="1" applyBorder="1" applyAlignment="1">
      <alignment horizontal="center" vertical="center"/>
    </xf>
    <xf numFmtId="0" fontId="10" fillId="0" borderId="68" xfId="1" applyFont="1" applyFill="1" applyBorder="1" applyAlignment="1">
      <alignment horizontal="center" wrapText="1"/>
    </xf>
    <xf numFmtId="0" fontId="26" fillId="0" borderId="52" xfId="1" applyFont="1" applyFill="1" applyBorder="1" applyAlignment="1">
      <alignment horizontal="center" vertical="center" wrapText="1"/>
    </xf>
    <xf numFmtId="0" fontId="26" fillId="0" borderId="17" xfId="1" applyFont="1" applyFill="1" applyBorder="1" applyAlignment="1">
      <alignment horizontal="center" vertical="center" wrapText="1"/>
    </xf>
    <xf numFmtId="0" fontId="26" fillId="0" borderId="18" xfId="1" applyFont="1" applyFill="1" applyBorder="1" applyAlignment="1">
      <alignment horizontal="center" vertical="center" wrapText="1"/>
    </xf>
    <xf numFmtId="0" fontId="26" fillId="0" borderId="70" xfId="1" applyFont="1" applyFill="1" applyBorder="1" applyAlignment="1">
      <alignment horizontal="center" vertical="center" wrapText="1"/>
    </xf>
    <xf numFmtId="0" fontId="26" fillId="0" borderId="33" xfId="1" applyFont="1" applyFill="1" applyBorder="1" applyAlignment="1">
      <alignment horizontal="center" vertical="center" wrapText="1"/>
    </xf>
    <xf numFmtId="0" fontId="26" fillId="0" borderId="7" xfId="1" applyFont="1" applyFill="1" applyBorder="1" applyAlignment="1">
      <alignment horizontal="center" vertical="center" wrapText="1"/>
    </xf>
    <xf numFmtId="0" fontId="26" fillId="0" borderId="8" xfId="1" applyFont="1" applyFill="1" applyBorder="1" applyAlignment="1">
      <alignment horizontal="center" vertical="center" wrapText="1"/>
    </xf>
    <xf numFmtId="0" fontId="26" fillId="0" borderId="53" xfId="1" applyFont="1" applyFill="1" applyBorder="1" applyAlignment="1">
      <alignment horizontal="center" vertical="center" wrapText="1"/>
    </xf>
    <xf numFmtId="0" fontId="26" fillId="0" borderId="10" xfId="1" applyFont="1" applyFill="1" applyBorder="1" applyAlignment="1">
      <alignment horizontal="center" vertical="center" wrapText="1"/>
    </xf>
    <xf numFmtId="0" fontId="26" fillId="0" borderId="36" xfId="1" applyFont="1" applyFill="1" applyBorder="1" applyAlignment="1">
      <alignment horizontal="center" vertical="center" wrapText="1"/>
    </xf>
    <xf numFmtId="0" fontId="12" fillId="0" borderId="76" xfId="1" applyFont="1" applyFill="1" applyBorder="1" applyAlignment="1">
      <alignment horizontal="center" vertical="center"/>
    </xf>
    <xf numFmtId="0" fontId="10" fillId="0" borderId="31" xfId="1" applyFont="1" applyFill="1" applyBorder="1" applyAlignment="1">
      <alignment horizontal="center" vertical="center" wrapText="1"/>
    </xf>
    <xf numFmtId="0" fontId="10" fillId="0" borderId="76" xfId="1" applyFont="1" applyFill="1" applyBorder="1" applyAlignment="1">
      <alignment horizontal="center" vertical="center" wrapText="1"/>
    </xf>
    <xf numFmtId="0" fontId="3" fillId="0" borderId="60" xfId="0" applyFont="1" applyFill="1" applyBorder="1" applyAlignment="1">
      <alignment horizontal="center" wrapText="1"/>
    </xf>
    <xf numFmtId="0" fontId="3" fillId="0" borderId="58" xfId="0" applyFont="1" applyFill="1" applyBorder="1" applyAlignment="1">
      <alignment horizontal="center" wrapText="1"/>
    </xf>
    <xf numFmtId="0" fontId="3" fillId="0" borderId="31" xfId="0" applyFont="1" applyFill="1" applyBorder="1" applyAlignment="1">
      <alignment horizontal="center" wrapText="1"/>
    </xf>
    <xf numFmtId="0" fontId="3" fillId="0" borderId="58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27" fillId="0" borderId="16" xfId="0" applyNumberFormat="1" applyFont="1" applyFill="1" applyBorder="1" applyAlignment="1">
      <alignment horizontal="center" vertical="center"/>
    </xf>
    <xf numFmtId="0" fontId="27" fillId="0" borderId="69" xfId="0" applyNumberFormat="1" applyFont="1" applyFill="1" applyBorder="1" applyAlignment="1">
      <alignment horizontal="center" vertical="center"/>
    </xf>
    <xf numFmtId="0" fontId="27" fillId="0" borderId="52" xfId="0" applyNumberFormat="1" applyFont="1" applyFill="1" applyBorder="1" applyAlignment="1">
      <alignment horizontal="center" vertical="center"/>
    </xf>
    <xf numFmtId="0" fontId="27" fillId="0" borderId="6" xfId="0" applyNumberFormat="1" applyFont="1" applyFill="1" applyBorder="1" applyAlignment="1">
      <alignment horizontal="center" vertical="center"/>
    </xf>
    <xf numFmtId="0" fontId="27" fillId="0" borderId="66" xfId="0" applyNumberFormat="1" applyFont="1" applyFill="1" applyBorder="1" applyAlignment="1">
      <alignment horizontal="center" vertical="center"/>
    </xf>
    <xf numFmtId="0" fontId="27" fillId="0" borderId="33" xfId="0" applyNumberFormat="1" applyFont="1" applyFill="1" applyBorder="1" applyAlignment="1">
      <alignment horizontal="center" vertical="center"/>
    </xf>
    <xf numFmtId="0" fontId="13" fillId="0" borderId="59" xfId="0" applyFont="1" applyFill="1" applyBorder="1" applyAlignment="1">
      <alignment horizontal="center" vertical="center"/>
    </xf>
    <xf numFmtId="0" fontId="13" fillId="0" borderId="59" xfId="0" applyFont="1" applyFill="1" applyBorder="1" applyAlignment="1">
      <alignment horizontal="center"/>
    </xf>
    <xf numFmtId="0" fontId="13" fillId="0" borderId="76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center" wrapText="1"/>
    </xf>
    <xf numFmtId="0" fontId="7" fillId="0" borderId="76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 wrapText="1"/>
    </xf>
    <xf numFmtId="0" fontId="20" fillId="0" borderId="82" xfId="0" applyNumberFormat="1" applyFont="1" applyFill="1" applyBorder="1" applyAlignment="1">
      <alignment horizontal="center" vertical="center"/>
    </xf>
    <xf numFmtId="0" fontId="28" fillId="0" borderId="52" xfId="1" applyFont="1" applyFill="1" applyBorder="1" applyAlignment="1">
      <alignment horizontal="center" vertical="center" wrapText="1"/>
    </xf>
    <xf numFmtId="0" fontId="28" fillId="0" borderId="17" xfId="1" applyFont="1" applyFill="1" applyBorder="1" applyAlignment="1">
      <alignment horizontal="center" vertical="center" wrapText="1"/>
    </xf>
    <xf numFmtId="0" fontId="28" fillId="0" borderId="18" xfId="1" applyFont="1" applyFill="1" applyBorder="1" applyAlignment="1">
      <alignment horizontal="center" vertical="center" wrapText="1"/>
    </xf>
    <xf numFmtId="0" fontId="28" fillId="0" borderId="70" xfId="1" applyFont="1" applyFill="1" applyBorder="1" applyAlignment="1">
      <alignment horizontal="center" vertical="center" wrapText="1"/>
    </xf>
    <xf numFmtId="0" fontId="28" fillId="0" borderId="33" xfId="1" applyFont="1" applyFill="1" applyBorder="1" applyAlignment="1">
      <alignment horizontal="center" vertical="center" wrapText="1"/>
    </xf>
    <xf numFmtId="0" fontId="28" fillId="0" borderId="7" xfId="1" applyFont="1" applyFill="1" applyBorder="1" applyAlignment="1">
      <alignment horizontal="center" vertical="center" wrapText="1"/>
    </xf>
    <xf numFmtId="0" fontId="28" fillId="0" borderId="8" xfId="1" applyFont="1" applyFill="1" applyBorder="1" applyAlignment="1">
      <alignment horizontal="center" vertical="center" wrapText="1"/>
    </xf>
    <xf numFmtId="0" fontId="28" fillId="0" borderId="51" xfId="1" applyFont="1" applyFill="1" applyBorder="1" applyAlignment="1">
      <alignment horizontal="center" vertical="center" wrapText="1"/>
    </xf>
    <xf numFmtId="0" fontId="28" fillId="0" borderId="53" xfId="1" applyFont="1" applyFill="1" applyBorder="1" applyAlignment="1">
      <alignment horizontal="center" vertical="center" wrapText="1"/>
    </xf>
    <xf numFmtId="0" fontId="28" fillId="0" borderId="10" xfId="1" applyFont="1" applyFill="1" applyBorder="1" applyAlignment="1">
      <alignment horizontal="center" vertical="center" wrapText="1"/>
    </xf>
    <xf numFmtId="0" fontId="28" fillId="0" borderId="36" xfId="1" applyFont="1" applyFill="1" applyBorder="1" applyAlignment="1">
      <alignment horizontal="center" vertical="center" wrapText="1"/>
    </xf>
    <xf numFmtId="0" fontId="28" fillId="0" borderId="54" xfId="1" applyFont="1" applyFill="1" applyBorder="1" applyAlignment="1">
      <alignment horizontal="center" vertical="center" wrapText="1"/>
    </xf>
    <xf numFmtId="0" fontId="12" fillId="0" borderId="56" xfId="1" applyFont="1" applyFill="1" applyBorder="1" applyAlignment="1">
      <alignment horizontal="center" vertical="center"/>
    </xf>
    <xf numFmtId="0" fontId="28" fillId="0" borderId="31" xfId="1" applyFont="1" applyFill="1" applyBorder="1" applyAlignment="1">
      <alignment horizontal="center" vertical="center" wrapText="1"/>
    </xf>
    <xf numFmtId="0" fontId="28" fillId="0" borderId="14" xfId="1" applyFont="1" applyFill="1" applyBorder="1" applyAlignment="1">
      <alignment horizontal="center" vertical="center" wrapText="1"/>
    </xf>
    <xf numFmtId="0" fontId="28" fillId="0" borderId="61" xfId="1" applyFont="1" applyFill="1" applyBorder="1" applyAlignment="1">
      <alignment horizontal="center" vertical="center" wrapText="1"/>
    </xf>
    <xf numFmtId="0" fontId="28" fillId="0" borderId="76" xfId="1" applyFont="1" applyFill="1" applyBorder="1" applyAlignment="1">
      <alignment horizontal="center" vertical="center" wrapText="1"/>
    </xf>
    <xf numFmtId="0" fontId="7" fillId="0" borderId="0" xfId="0" applyFont="1"/>
    <xf numFmtId="0" fontId="20" fillId="0" borderId="68" xfId="0" applyNumberFormat="1" applyFont="1" applyFill="1" applyBorder="1" applyAlignment="1">
      <alignment horizontal="center" vertical="center"/>
    </xf>
    <xf numFmtId="14" fontId="2" fillId="0" borderId="76" xfId="0" applyNumberFormat="1" applyFont="1" applyFill="1" applyBorder="1" applyAlignment="1">
      <alignment horizontal="center" vertical="center" wrapText="1"/>
    </xf>
    <xf numFmtId="14" fontId="2" fillId="0" borderId="13" xfId="0" applyNumberFormat="1" applyFont="1" applyFill="1" applyBorder="1" applyAlignment="1">
      <alignment horizontal="center" vertical="center" wrapText="1"/>
    </xf>
    <xf numFmtId="14" fontId="2" fillId="0" borderId="14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9" fillId="0" borderId="13" xfId="0" applyFont="1" applyFill="1" applyBorder="1" applyAlignment="1">
      <alignment horizontal="center" vertical="center" wrapText="1"/>
    </xf>
    <xf numFmtId="0" fontId="9" fillId="0" borderId="42" xfId="1" applyFont="1" applyFill="1" applyBorder="1" applyAlignment="1">
      <alignment horizontal="center" vertical="center"/>
    </xf>
    <xf numFmtId="0" fontId="9" fillId="0" borderId="43" xfId="1" applyFont="1" applyFill="1" applyBorder="1" applyAlignment="1">
      <alignment horizontal="center" vertical="center"/>
    </xf>
    <xf numFmtId="0" fontId="9" fillId="0" borderId="44" xfId="1" applyFont="1" applyFill="1" applyBorder="1" applyAlignment="1">
      <alignment horizontal="center" vertical="center"/>
    </xf>
    <xf numFmtId="0" fontId="18" fillId="0" borderId="61" xfId="0" applyFont="1" applyFill="1" applyBorder="1" applyAlignment="1">
      <alignment horizontal="center" vertical="center"/>
    </xf>
    <xf numFmtId="0" fontId="18" fillId="0" borderId="57" xfId="0" applyFont="1" applyFill="1" applyBorder="1" applyAlignment="1">
      <alignment horizontal="center" vertical="center"/>
    </xf>
    <xf numFmtId="0" fontId="18" fillId="0" borderId="56" xfId="0" applyFont="1" applyFill="1" applyBorder="1" applyAlignment="1">
      <alignment horizontal="center" vertical="center"/>
    </xf>
    <xf numFmtId="0" fontId="18" fillId="0" borderId="58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6" fillId="0" borderId="67" xfId="0" applyNumberFormat="1" applyFont="1" applyFill="1" applyBorder="1" applyAlignment="1">
      <alignment horizontal="center" vertical="center"/>
    </xf>
    <xf numFmtId="0" fontId="16" fillId="0" borderId="51" xfId="0" applyNumberFormat="1" applyFont="1" applyFill="1" applyBorder="1" applyAlignment="1">
      <alignment horizontal="center" vertical="center"/>
    </xf>
    <xf numFmtId="0" fontId="16" fillId="0" borderId="68" xfId="0" applyNumberFormat="1" applyFont="1" applyFill="1" applyBorder="1" applyAlignment="1">
      <alignment horizontal="center" vertical="center"/>
    </xf>
    <xf numFmtId="0" fontId="16" fillId="0" borderId="69" xfId="0" applyNumberFormat="1" applyFont="1" applyFill="1" applyBorder="1" applyAlignment="1">
      <alignment horizontal="center" vertical="center"/>
    </xf>
    <xf numFmtId="0" fontId="16" fillId="0" borderId="16" xfId="0" applyNumberFormat="1" applyFont="1" applyFill="1" applyBorder="1" applyAlignment="1">
      <alignment horizontal="center" vertical="center"/>
    </xf>
    <xf numFmtId="0" fontId="16" fillId="0" borderId="28" xfId="0" applyNumberFormat="1" applyFont="1" applyFill="1" applyBorder="1" applyAlignment="1">
      <alignment horizontal="center" vertical="center"/>
    </xf>
    <xf numFmtId="0" fontId="16" fillId="0" borderId="70" xfId="0" applyNumberFormat="1" applyFont="1" applyFill="1" applyBorder="1" applyAlignment="1">
      <alignment horizontal="center" vertical="center"/>
    </xf>
    <xf numFmtId="0" fontId="16" fillId="0" borderId="20" xfId="0" applyNumberFormat="1" applyFont="1" applyFill="1" applyBorder="1" applyAlignment="1">
      <alignment horizontal="center" vertical="center"/>
    </xf>
    <xf numFmtId="0" fontId="16" fillId="0" borderId="74" xfId="0" applyNumberFormat="1" applyFont="1" applyFill="1" applyBorder="1" applyAlignment="1">
      <alignment horizontal="center" vertical="center"/>
    </xf>
    <xf numFmtId="0" fontId="16" fillId="0" borderId="11" xfId="0" applyNumberFormat="1" applyFont="1" applyFill="1" applyBorder="1" applyAlignment="1">
      <alignment horizontal="center" vertical="center"/>
    </xf>
    <xf numFmtId="0" fontId="16" fillId="0" borderId="75" xfId="0" applyNumberFormat="1" applyFont="1" applyFill="1" applyBorder="1" applyAlignment="1">
      <alignment horizontal="center" vertical="center"/>
    </xf>
    <xf numFmtId="0" fontId="16" fillId="0" borderId="73" xfId="0" applyNumberFormat="1" applyFont="1" applyFill="1" applyBorder="1" applyAlignment="1">
      <alignment horizontal="center" vertical="center"/>
    </xf>
    <xf numFmtId="0" fontId="16" fillId="0" borderId="33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6" fillId="0" borderId="8" xfId="0" applyNumberFormat="1" applyFont="1" applyFill="1" applyBorder="1" applyAlignment="1">
      <alignment horizontal="center" vertical="center"/>
    </xf>
    <xf numFmtId="0" fontId="16" fillId="0" borderId="25" xfId="0" applyNumberFormat="1" applyFont="1" applyFill="1" applyBorder="1" applyAlignment="1">
      <alignment horizontal="center" vertical="center"/>
    </xf>
    <xf numFmtId="0" fontId="16" fillId="0" borderId="64" xfId="0" applyNumberFormat="1" applyFont="1" applyFill="1" applyBorder="1" applyAlignment="1">
      <alignment horizontal="center" vertical="center"/>
    </xf>
    <xf numFmtId="0" fontId="16" fillId="0" borderId="42" xfId="0" applyNumberFormat="1" applyFont="1" applyFill="1" applyBorder="1" applyAlignment="1">
      <alignment horizontal="center" vertical="center"/>
    </xf>
    <xf numFmtId="0" fontId="16" fillId="0" borderId="43" xfId="0" applyNumberFormat="1" applyFont="1" applyFill="1" applyBorder="1" applyAlignment="1">
      <alignment horizontal="center" vertical="center"/>
    </xf>
    <xf numFmtId="0" fontId="16" fillId="0" borderId="65" xfId="0" applyNumberFormat="1" applyFont="1" applyFill="1" applyBorder="1" applyAlignment="1">
      <alignment horizontal="center" vertical="center"/>
    </xf>
    <xf numFmtId="0" fontId="16" fillId="0" borderId="49" xfId="0" applyNumberFormat="1" applyFont="1" applyFill="1" applyBorder="1" applyAlignment="1">
      <alignment horizontal="center" vertical="center"/>
    </xf>
    <xf numFmtId="0" fontId="16" fillId="0" borderId="44" xfId="0" applyNumberFormat="1" applyFont="1" applyFill="1" applyBorder="1" applyAlignment="1">
      <alignment horizontal="center" vertical="center"/>
    </xf>
    <xf numFmtId="0" fontId="13" fillId="0" borderId="56" xfId="0" applyFont="1" applyFill="1" applyBorder="1" applyAlignment="1">
      <alignment horizontal="center" vertical="center" wrapText="1"/>
    </xf>
    <xf numFmtId="0" fontId="13" fillId="0" borderId="57" xfId="0" applyFont="1" applyFill="1" applyBorder="1" applyAlignment="1">
      <alignment horizontal="center" vertical="center" wrapText="1"/>
    </xf>
    <xf numFmtId="0" fontId="13" fillId="0" borderId="58" xfId="0" applyFont="1" applyFill="1" applyBorder="1" applyAlignment="1">
      <alignment horizontal="center" vertical="center" wrapText="1"/>
    </xf>
    <xf numFmtId="0" fontId="13" fillId="0" borderId="42" xfId="0" applyFont="1" applyFill="1" applyBorder="1" applyAlignment="1">
      <alignment horizontal="center" vertical="center"/>
    </xf>
    <xf numFmtId="0" fontId="13" fillId="0" borderId="44" xfId="0" applyFont="1" applyFill="1" applyBorder="1" applyAlignment="1">
      <alignment horizontal="center" vertical="center"/>
    </xf>
    <xf numFmtId="0" fontId="13" fillId="0" borderId="61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61" xfId="0" applyFont="1" applyFill="1" applyBorder="1" applyAlignment="1">
      <alignment horizontal="center" vertical="center"/>
    </xf>
    <xf numFmtId="0" fontId="13" fillId="0" borderId="58" xfId="0" applyFont="1" applyFill="1" applyBorder="1" applyAlignment="1">
      <alignment horizontal="center" vertical="center"/>
    </xf>
    <xf numFmtId="0" fontId="13" fillId="0" borderId="57" xfId="0" applyFont="1" applyFill="1" applyBorder="1" applyAlignment="1">
      <alignment horizontal="center" vertical="center"/>
    </xf>
    <xf numFmtId="0" fontId="13" fillId="0" borderId="55" xfId="0" applyFont="1" applyFill="1" applyBorder="1" applyAlignment="1">
      <alignment horizontal="center" vertical="center"/>
    </xf>
    <xf numFmtId="0" fontId="13" fillId="0" borderId="59" xfId="0" applyFont="1" applyFill="1" applyBorder="1" applyAlignment="1">
      <alignment horizontal="center" vertical="center"/>
    </xf>
    <xf numFmtId="0" fontId="13" fillId="0" borderId="55" xfId="0" applyFont="1" applyFill="1" applyBorder="1" applyAlignment="1">
      <alignment horizontal="center" vertical="center" wrapText="1"/>
    </xf>
    <xf numFmtId="0" fontId="13" fillId="0" borderId="59" xfId="0" applyFont="1" applyFill="1" applyBorder="1" applyAlignment="1">
      <alignment horizontal="center" vertical="center" wrapText="1"/>
    </xf>
    <xf numFmtId="0" fontId="13" fillId="0" borderId="56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80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/>
    </xf>
    <xf numFmtId="0" fontId="13" fillId="0" borderId="74" xfId="0" applyFont="1" applyFill="1" applyBorder="1" applyAlignment="1">
      <alignment horizontal="center"/>
    </xf>
    <xf numFmtId="0" fontId="27" fillId="0" borderId="50" xfId="0" applyNumberFormat="1" applyFont="1" applyFill="1" applyBorder="1" applyAlignment="1">
      <alignment horizontal="center" vertical="center"/>
    </xf>
    <xf numFmtId="0" fontId="27" fillId="0" borderId="51" xfId="0" applyNumberFormat="1" applyFont="1" applyFill="1" applyBorder="1" applyAlignment="1">
      <alignment horizontal="center" vertical="center"/>
    </xf>
    <xf numFmtId="0" fontId="27" fillId="0" borderId="79" xfId="0" applyNumberFormat="1" applyFont="1" applyFill="1" applyBorder="1" applyAlignment="1">
      <alignment horizontal="center" vertical="center"/>
    </xf>
    <xf numFmtId="0" fontId="27" fillId="0" borderId="64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4"/>
  <sheetViews>
    <sheetView rightToLeft="1" workbookViewId="0">
      <selection activeCell="C20" sqref="C20"/>
    </sheetView>
  </sheetViews>
  <sheetFormatPr defaultRowHeight="13.8" x14ac:dyDescent="0.25"/>
  <sheetData>
    <row r="1" spans="1:27" ht="20.399999999999999" x14ac:dyDescent="0.25">
      <c r="A1" s="1"/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4" t="s">
        <v>25</v>
      </c>
    </row>
    <row r="2" spans="1:27" x14ac:dyDescent="0.25">
      <c r="A2" s="5">
        <v>42005</v>
      </c>
      <c r="B2" s="6">
        <v>1576</v>
      </c>
      <c r="C2" s="7">
        <v>282</v>
      </c>
      <c r="D2" s="7">
        <v>87</v>
      </c>
      <c r="E2" s="7">
        <v>140</v>
      </c>
      <c r="F2" s="7">
        <v>16</v>
      </c>
      <c r="G2" s="8">
        <v>19</v>
      </c>
      <c r="H2" s="7">
        <v>135</v>
      </c>
      <c r="I2" s="7">
        <v>59</v>
      </c>
      <c r="J2" s="7">
        <v>67</v>
      </c>
      <c r="K2" s="7">
        <v>92</v>
      </c>
      <c r="L2" s="7">
        <v>218</v>
      </c>
      <c r="M2" s="7">
        <v>138</v>
      </c>
      <c r="N2" s="7">
        <v>58</v>
      </c>
      <c r="O2" s="7">
        <v>90</v>
      </c>
      <c r="P2" s="7">
        <v>126</v>
      </c>
      <c r="Q2" s="7">
        <v>251</v>
      </c>
      <c r="R2" s="7">
        <v>153</v>
      </c>
      <c r="S2" s="7">
        <v>282</v>
      </c>
      <c r="T2" s="7">
        <v>59</v>
      </c>
      <c r="U2" s="7">
        <v>47</v>
      </c>
      <c r="V2" s="7">
        <v>85</v>
      </c>
      <c r="W2" s="7">
        <v>2954</v>
      </c>
      <c r="X2" s="7">
        <v>573</v>
      </c>
      <c r="Y2" s="7">
        <v>635</v>
      </c>
      <c r="Z2" s="7">
        <v>134</v>
      </c>
      <c r="AA2" s="9">
        <f>SUM(B2:Z2)</f>
        <v>8276</v>
      </c>
    </row>
    <row r="3" spans="1:27" x14ac:dyDescent="0.25">
      <c r="A3" s="5">
        <v>42036</v>
      </c>
      <c r="B3" s="6">
        <v>1431</v>
      </c>
      <c r="C3" s="7">
        <v>595</v>
      </c>
      <c r="D3" s="7">
        <v>90</v>
      </c>
      <c r="E3" s="7">
        <v>143</v>
      </c>
      <c r="F3" s="7">
        <v>23</v>
      </c>
      <c r="G3" s="8">
        <v>11</v>
      </c>
      <c r="H3" s="7">
        <v>143</v>
      </c>
      <c r="I3" s="7">
        <v>60</v>
      </c>
      <c r="J3" s="7">
        <v>54</v>
      </c>
      <c r="K3" s="7">
        <v>58</v>
      </c>
      <c r="L3" s="7">
        <v>228</v>
      </c>
      <c r="M3" s="7">
        <v>149</v>
      </c>
      <c r="N3" s="7">
        <v>20</v>
      </c>
      <c r="O3" s="7">
        <v>67</v>
      </c>
      <c r="P3" s="7">
        <v>183</v>
      </c>
      <c r="Q3" s="7">
        <v>205</v>
      </c>
      <c r="R3" s="7">
        <v>177</v>
      </c>
      <c r="S3" s="7">
        <v>288</v>
      </c>
      <c r="T3" s="7">
        <v>68</v>
      </c>
      <c r="U3" s="7">
        <v>49</v>
      </c>
      <c r="V3" s="7">
        <v>97</v>
      </c>
      <c r="W3" s="7">
        <v>3740</v>
      </c>
      <c r="X3" s="7">
        <v>494</v>
      </c>
      <c r="Y3" s="7">
        <v>662</v>
      </c>
      <c r="Z3" s="7">
        <v>233</v>
      </c>
      <c r="AA3" s="9">
        <f t="shared" ref="AA3:AA13" si="0">SUM(B3:Z3)</f>
        <v>9268</v>
      </c>
    </row>
    <row r="4" spans="1:27" x14ac:dyDescent="0.25">
      <c r="A4" s="5">
        <v>42064</v>
      </c>
      <c r="B4" s="6">
        <v>2249</v>
      </c>
      <c r="C4" s="7">
        <v>732</v>
      </c>
      <c r="D4" s="7">
        <v>94</v>
      </c>
      <c r="E4" s="7">
        <v>144</v>
      </c>
      <c r="F4" s="7">
        <v>5</v>
      </c>
      <c r="G4" s="8">
        <v>30</v>
      </c>
      <c r="H4" s="7">
        <v>221</v>
      </c>
      <c r="I4" s="7">
        <v>83</v>
      </c>
      <c r="J4" s="7">
        <v>55</v>
      </c>
      <c r="K4" s="7">
        <v>82</v>
      </c>
      <c r="L4" s="7">
        <v>250</v>
      </c>
      <c r="M4" s="7">
        <v>166</v>
      </c>
      <c r="N4" s="7">
        <v>29</v>
      </c>
      <c r="O4" s="7">
        <v>70</v>
      </c>
      <c r="P4" s="7">
        <v>206</v>
      </c>
      <c r="Q4" s="7">
        <v>269</v>
      </c>
      <c r="R4" s="7">
        <v>200</v>
      </c>
      <c r="S4" s="7">
        <v>349</v>
      </c>
      <c r="T4" s="7">
        <v>99</v>
      </c>
      <c r="U4" s="7">
        <v>33</v>
      </c>
      <c r="V4" s="7">
        <v>95</v>
      </c>
      <c r="W4" s="7">
        <v>4358</v>
      </c>
      <c r="X4" s="7">
        <v>629</v>
      </c>
      <c r="Y4" s="7">
        <v>474</v>
      </c>
      <c r="Z4" s="7">
        <v>258</v>
      </c>
      <c r="AA4" s="9">
        <f t="shared" si="0"/>
        <v>11180</v>
      </c>
    </row>
    <row r="5" spans="1:27" x14ac:dyDescent="0.25">
      <c r="A5" s="5">
        <v>42095</v>
      </c>
      <c r="B5" s="6">
        <v>1893</v>
      </c>
      <c r="C5" s="7">
        <v>1026</v>
      </c>
      <c r="D5" s="7">
        <v>167</v>
      </c>
      <c r="E5" s="7">
        <v>104</v>
      </c>
      <c r="F5" s="7">
        <v>3</v>
      </c>
      <c r="G5" s="7">
        <v>26</v>
      </c>
      <c r="H5" s="7">
        <v>276</v>
      </c>
      <c r="I5" s="7">
        <v>55</v>
      </c>
      <c r="J5" s="7">
        <v>53</v>
      </c>
      <c r="K5" s="7">
        <v>78</v>
      </c>
      <c r="L5" s="7">
        <v>218</v>
      </c>
      <c r="M5" s="7">
        <v>134</v>
      </c>
      <c r="N5" s="7">
        <v>22</v>
      </c>
      <c r="O5" s="7">
        <v>59</v>
      </c>
      <c r="P5" s="7">
        <v>159</v>
      </c>
      <c r="Q5" s="7">
        <v>259</v>
      </c>
      <c r="R5" s="7">
        <v>194</v>
      </c>
      <c r="S5" s="7">
        <v>332</v>
      </c>
      <c r="T5" s="7">
        <v>83</v>
      </c>
      <c r="U5" s="7">
        <v>34</v>
      </c>
      <c r="V5" s="7">
        <v>82</v>
      </c>
      <c r="W5" s="7">
        <v>4776</v>
      </c>
      <c r="X5" s="7">
        <v>615</v>
      </c>
      <c r="Y5" s="7">
        <v>612</v>
      </c>
      <c r="Z5" s="7">
        <v>198</v>
      </c>
      <c r="AA5" s="9">
        <f t="shared" si="0"/>
        <v>11458</v>
      </c>
    </row>
    <row r="6" spans="1:27" x14ac:dyDescent="0.25">
      <c r="A6" s="5">
        <v>42125</v>
      </c>
      <c r="B6" s="7">
        <v>1816</v>
      </c>
      <c r="C6" s="7">
        <v>827</v>
      </c>
      <c r="D6" s="7">
        <v>157</v>
      </c>
      <c r="E6" s="7">
        <v>107</v>
      </c>
      <c r="F6" s="7">
        <v>12</v>
      </c>
      <c r="G6" s="7">
        <v>22</v>
      </c>
      <c r="H6" s="7">
        <v>304</v>
      </c>
      <c r="I6" s="7">
        <v>42</v>
      </c>
      <c r="J6" s="7">
        <v>52</v>
      </c>
      <c r="K6" s="7">
        <v>75</v>
      </c>
      <c r="L6" s="7">
        <v>243</v>
      </c>
      <c r="M6" s="7">
        <v>125</v>
      </c>
      <c r="N6" s="7">
        <v>187</v>
      </c>
      <c r="O6" s="7">
        <v>61</v>
      </c>
      <c r="P6" s="7">
        <v>178</v>
      </c>
      <c r="Q6" s="7">
        <v>240</v>
      </c>
      <c r="R6" s="7">
        <v>240</v>
      </c>
      <c r="S6" s="7">
        <v>392</v>
      </c>
      <c r="T6" s="7">
        <v>87</v>
      </c>
      <c r="U6" s="7">
        <v>42</v>
      </c>
      <c r="V6" s="7">
        <v>82</v>
      </c>
      <c r="W6" s="7">
        <v>4582</v>
      </c>
      <c r="X6" s="7">
        <v>690</v>
      </c>
      <c r="Y6" s="7">
        <v>622</v>
      </c>
      <c r="Z6" s="7">
        <v>243</v>
      </c>
      <c r="AA6" s="9">
        <f t="shared" si="0"/>
        <v>11428</v>
      </c>
    </row>
    <row r="7" spans="1:27" x14ac:dyDescent="0.25">
      <c r="A7" s="5">
        <v>42156</v>
      </c>
      <c r="B7" s="7">
        <v>2071</v>
      </c>
      <c r="C7" s="7">
        <v>505</v>
      </c>
      <c r="D7" s="7">
        <v>132</v>
      </c>
      <c r="E7" s="7">
        <v>54</v>
      </c>
      <c r="F7" s="7">
        <v>11</v>
      </c>
      <c r="G7" s="7">
        <v>39</v>
      </c>
      <c r="H7" s="7">
        <v>348</v>
      </c>
      <c r="I7" s="7">
        <v>48</v>
      </c>
      <c r="J7" s="7">
        <v>35</v>
      </c>
      <c r="K7" s="7">
        <v>67</v>
      </c>
      <c r="L7" s="7">
        <v>427</v>
      </c>
      <c r="M7" s="7">
        <v>109</v>
      </c>
      <c r="N7" s="7">
        <v>325</v>
      </c>
      <c r="O7" s="7">
        <v>103</v>
      </c>
      <c r="P7" s="7">
        <v>185</v>
      </c>
      <c r="Q7" s="7">
        <v>298</v>
      </c>
      <c r="R7" s="7">
        <v>236</v>
      </c>
      <c r="S7" s="7">
        <v>473</v>
      </c>
      <c r="T7" s="7">
        <v>78</v>
      </c>
      <c r="U7" s="7">
        <v>29</v>
      </c>
      <c r="V7" s="7">
        <v>115</v>
      </c>
      <c r="W7" s="7">
        <v>4334</v>
      </c>
      <c r="X7" s="7">
        <v>770</v>
      </c>
      <c r="Y7" s="7">
        <v>636</v>
      </c>
      <c r="Z7" s="7">
        <v>241</v>
      </c>
      <c r="AA7" s="9">
        <f t="shared" si="0"/>
        <v>11669</v>
      </c>
    </row>
    <row r="8" spans="1:27" x14ac:dyDescent="0.25">
      <c r="A8" s="10">
        <v>42186</v>
      </c>
      <c r="B8" s="11">
        <v>2013</v>
      </c>
      <c r="C8" s="11">
        <v>649</v>
      </c>
      <c r="D8" s="11">
        <v>161</v>
      </c>
      <c r="E8" s="11">
        <v>60</v>
      </c>
      <c r="F8" s="11">
        <v>9</v>
      </c>
      <c r="G8" s="11">
        <v>10</v>
      </c>
      <c r="H8" s="11">
        <v>260</v>
      </c>
      <c r="I8" s="11">
        <v>40</v>
      </c>
      <c r="J8" s="11">
        <v>51</v>
      </c>
      <c r="K8" s="11">
        <v>63</v>
      </c>
      <c r="L8" s="11">
        <v>230</v>
      </c>
      <c r="M8" s="11">
        <v>232</v>
      </c>
      <c r="N8" s="11">
        <v>177</v>
      </c>
      <c r="O8" s="11">
        <v>63</v>
      </c>
      <c r="P8" s="11">
        <v>153</v>
      </c>
      <c r="Q8" s="11">
        <v>254</v>
      </c>
      <c r="R8" s="11">
        <v>209</v>
      </c>
      <c r="S8" s="11">
        <v>342</v>
      </c>
      <c r="T8" s="11">
        <v>73</v>
      </c>
      <c r="U8" s="11">
        <v>58</v>
      </c>
      <c r="V8" s="11">
        <v>86</v>
      </c>
      <c r="W8" s="11">
        <v>3559</v>
      </c>
      <c r="X8" s="11">
        <v>543</v>
      </c>
      <c r="Y8" s="11">
        <v>525</v>
      </c>
      <c r="Z8" s="11">
        <v>214</v>
      </c>
      <c r="AA8" s="9">
        <f t="shared" si="0"/>
        <v>10034</v>
      </c>
    </row>
    <row r="9" spans="1:27" x14ac:dyDescent="0.25">
      <c r="A9" s="5">
        <v>42217</v>
      </c>
      <c r="B9" s="6">
        <v>2005</v>
      </c>
      <c r="C9" s="7">
        <v>1133</v>
      </c>
      <c r="D9" s="7">
        <v>254</v>
      </c>
      <c r="E9" s="7">
        <v>100</v>
      </c>
      <c r="F9" s="7">
        <v>12</v>
      </c>
      <c r="G9" s="8">
        <v>16</v>
      </c>
      <c r="H9" s="7">
        <v>313</v>
      </c>
      <c r="I9" s="7">
        <v>92</v>
      </c>
      <c r="J9" s="7">
        <v>66</v>
      </c>
      <c r="K9" s="7">
        <v>65</v>
      </c>
      <c r="L9" s="7">
        <v>218</v>
      </c>
      <c r="M9" s="7">
        <v>151</v>
      </c>
      <c r="N9" s="7">
        <v>248</v>
      </c>
      <c r="O9" s="7">
        <v>50</v>
      </c>
      <c r="P9" s="7">
        <v>158</v>
      </c>
      <c r="Q9" s="7">
        <v>288</v>
      </c>
      <c r="R9" s="7">
        <v>250</v>
      </c>
      <c r="S9" s="7">
        <v>332</v>
      </c>
      <c r="T9" s="7">
        <v>90</v>
      </c>
      <c r="U9" s="7">
        <v>82</v>
      </c>
      <c r="V9" s="7">
        <v>103</v>
      </c>
      <c r="W9" s="7">
        <v>5951</v>
      </c>
      <c r="X9" s="7">
        <v>900</v>
      </c>
      <c r="Y9" s="7">
        <v>639</v>
      </c>
      <c r="Z9" s="7">
        <v>231</v>
      </c>
      <c r="AA9" s="9">
        <f t="shared" si="0"/>
        <v>13747</v>
      </c>
    </row>
    <row r="10" spans="1:27" x14ac:dyDescent="0.25">
      <c r="A10" s="5">
        <v>42248</v>
      </c>
      <c r="B10" s="6">
        <v>1688</v>
      </c>
      <c r="C10" s="7">
        <v>1002</v>
      </c>
      <c r="D10" s="7">
        <v>290</v>
      </c>
      <c r="E10" s="7">
        <v>63</v>
      </c>
      <c r="F10" s="7">
        <v>4</v>
      </c>
      <c r="G10" s="7">
        <v>9</v>
      </c>
      <c r="H10" s="7">
        <v>170</v>
      </c>
      <c r="I10" s="7">
        <v>53</v>
      </c>
      <c r="J10" s="7">
        <v>31</v>
      </c>
      <c r="K10" s="7">
        <v>34</v>
      </c>
      <c r="L10" s="7">
        <v>319</v>
      </c>
      <c r="M10" s="7">
        <v>157</v>
      </c>
      <c r="N10" s="7">
        <v>15</v>
      </c>
      <c r="O10" s="7">
        <v>64</v>
      </c>
      <c r="P10" s="7">
        <v>88</v>
      </c>
      <c r="Q10" s="7">
        <v>221</v>
      </c>
      <c r="R10" s="7">
        <v>209</v>
      </c>
      <c r="S10" s="7">
        <v>301</v>
      </c>
      <c r="T10" s="7">
        <v>107</v>
      </c>
      <c r="U10" s="7">
        <v>21</v>
      </c>
      <c r="V10" s="7">
        <v>86</v>
      </c>
      <c r="W10" s="7">
        <v>4928</v>
      </c>
      <c r="X10" s="7">
        <v>560</v>
      </c>
      <c r="Y10" s="7">
        <v>636</v>
      </c>
      <c r="Z10" s="7">
        <v>164</v>
      </c>
      <c r="AA10" s="9">
        <f t="shared" si="0"/>
        <v>11220</v>
      </c>
    </row>
    <row r="11" spans="1:27" x14ac:dyDescent="0.25">
      <c r="A11" s="5">
        <v>42278</v>
      </c>
      <c r="B11" s="7">
        <v>2288</v>
      </c>
      <c r="C11" s="7">
        <v>1557</v>
      </c>
      <c r="D11" s="7">
        <v>401</v>
      </c>
      <c r="E11" s="7">
        <v>79</v>
      </c>
      <c r="F11" s="7">
        <v>19</v>
      </c>
      <c r="G11" s="7">
        <v>31</v>
      </c>
      <c r="H11" s="7">
        <v>311</v>
      </c>
      <c r="I11" s="7">
        <v>51</v>
      </c>
      <c r="J11" s="7">
        <v>71</v>
      </c>
      <c r="K11" s="7">
        <v>58</v>
      </c>
      <c r="L11" s="7">
        <v>293</v>
      </c>
      <c r="M11" s="7">
        <v>121</v>
      </c>
      <c r="N11" s="7">
        <v>62</v>
      </c>
      <c r="O11" s="7">
        <v>50</v>
      </c>
      <c r="P11" s="7">
        <v>129</v>
      </c>
      <c r="Q11" s="7">
        <v>227</v>
      </c>
      <c r="R11" s="7">
        <v>233</v>
      </c>
      <c r="S11" s="7">
        <v>395</v>
      </c>
      <c r="T11" s="7">
        <v>70</v>
      </c>
      <c r="U11" s="7">
        <v>15</v>
      </c>
      <c r="V11" s="7">
        <v>75</v>
      </c>
      <c r="W11" s="7">
        <v>6740</v>
      </c>
      <c r="X11" s="7">
        <v>873</v>
      </c>
      <c r="Y11" s="7">
        <v>696</v>
      </c>
      <c r="Z11" s="7">
        <v>213</v>
      </c>
      <c r="AA11" s="9">
        <f t="shared" si="0"/>
        <v>15058</v>
      </c>
    </row>
    <row r="12" spans="1:27" x14ac:dyDescent="0.25">
      <c r="A12" s="5">
        <v>42309</v>
      </c>
      <c r="B12" s="7">
        <v>2102</v>
      </c>
      <c r="C12" s="7">
        <v>2050</v>
      </c>
      <c r="D12" s="7">
        <v>494</v>
      </c>
      <c r="E12" s="7">
        <v>101</v>
      </c>
      <c r="F12" s="7">
        <v>15</v>
      </c>
      <c r="G12" s="7">
        <v>21</v>
      </c>
      <c r="H12" s="7">
        <v>378</v>
      </c>
      <c r="I12" s="7">
        <v>86</v>
      </c>
      <c r="J12" s="7">
        <v>75</v>
      </c>
      <c r="K12" s="7">
        <v>70</v>
      </c>
      <c r="L12" s="7">
        <v>182</v>
      </c>
      <c r="M12" s="7">
        <v>116</v>
      </c>
      <c r="N12" s="7">
        <v>43</v>
      </c>
      <c r="O12" s="7">
        <v>36</v>
      </c>
      <c r="P12" s="7">
        <v>153</v>
      </c>
      <c r="Q12" s="7">
        <v>315</v>
      </c>
      <c r="R12" s="7">
        <v>170</v>
      </c>
      <c r="S12" s="7">
        <v>414</v>
      </c>
      <c r="T12" s="7">
        <v>110</v>
      </c>
      <c r="U12" s="7">
        <v>38</v>
      </c>
      <c r="V12" s="7">
        <v>76</v>
      </c>
      <c r="W12" s="7">
        <v>8876</v>
      </c>
      <c r="X12" s="7">
        <v>793</v>
      </c>
      <c r="Y12" s="7">
        <v>630</v>
      </c>
      <c r="Z12" s="7">
        <v>242</v>
      </c>
      <c r="AA12" s="9">
        <f t="shared" si="0"/>
        <v>17586</v>
      </c>
    </row>
    <row r="13" spans="1:27" ht="14.4" thickBot="1" x14ac:dyDescent="0.3">
      <c r="A13" s="12">
        <v>42339</v>
      </c>
      <c r="B13" s="13">
        <v>1993</v>
      </c>
      <c r="C13" s="13">
        <v>2542</v>
      </c>
      <c r="D13" s="13">
        <v>456</v>
      </c>
      <c r="E13" s="13">
        <v>75</v>
      </c>
      <c r="F13" s="13">
        <v>16</v>
      </c>
      <c r="G13" s="13">
        <v>16</v>
      </c>
      <c r="H13" s="13">
        <v>399</v>
      </c>
      <c r="I13" s="13">
        <v>83</v>
      </c>
      <c r="J13" s="13">
        <v>85</v>
      </c>
      <c r="K13" s="13">
        <v>73</v>
      </c>
      <c r="L13" s="13">
        <v>161</v>
      </c>
      <c r="M13" s="13">
        <v>159</v>
      </c>
      <c r="N13" s="13">
        <v>31</v>
      </c>
      <c r="O13" s="13">
        <v>134</v>
      </c>
      <c r="P13" s="13">
        <v>184</v>
      </c>
      <c r="Q13" s="13">
        <v>293</v>
      </c>
      <c r="R13" s="13">
        <v>262</v>
      </c>
      <c r="S13" s="13">
        <v>462</v>
      </c>
      <c r="T13" s="13">
        <v>138</v>
      </c>
      <c r="U13" s="13">
        <v>31</v>
      </c>
      <c r="V13" s="13">
        <v>77</v>
      </c>
      <c r="W13" s="13">
        <v>8982</v>
      </c>
      <c r="X13" s="13">
        <v>901</v>
      </c>
      <c r="Y13" s="13">
        <v>695</v>
      </c>
      <c r="Z13" s="13">
        <v>225</v>
      </c>
      <c r="AA13" s="9">
        <f t="shared" si="0"/>
        <v>18473</v>
      </c>
    </row>
    <row r="14" spans="1:27" x14ac:dyDescent="0.25">
      <c r="AA14" s="14">
        <f>SUM(AA2:AA13)</f>
        <v>149397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L32"/>
  <sheetViews>
    <sheetView rightToLeft="1" workbookViewId="0">
      <selection activeCell="S26" sqref="S26"/>
    </sheetView>
  </sheetViews>
  <sheetFormatPr defaultRowHeight="13.8" x14ac:dyDescent="0.25"/>
  <sheetData>
    <row r="1" spans="1:64" ht="14.4" thickBot="1" x14ac:dyDescent="0.3">
      <c r="A1" s="308" t="s">
        <v>42</v>
      </c>
      <c r="B1" s="317" t="s">
        <v>61</v>
      </c>
      <c r="C1" s="313" t="s">
        <v>27</v>
      </c>
      <c r="D1" s="314"/>
      <c r="E1" s="313" t="s">
        <v>26</v>
      </c>
      <c r="F1" s="314"/>
      <c r="G1" s="313" t="s">
        <v>44</v>
      </c>
      <c r="H1" s="314"/>
      <c r="I1" s="313" t="s">
        <v>62</v>
      </c>
      <c r="J1" s="314"/>
      <c r="K1" s="313" t="s">
        <v>63</v>
      </c>
      <c r="L1" s="314"/>
      <c r="M1" s="315" t="s">
        <v>48</v>
      </c>
      <c r="N1" s="316"/>
      <c r="O1" s="313" t="s">
        <v>64</v>
      </c>
      <c r="P1" s="314"/>
      <c r="Q1" s="313" t="s">
        <v>65</v>
      </c>
      <c r="R1" s="314"/>
      <c r="S1" s="315" t="s">
        <v>66</v>
      </c>
      <c r="T1" s="316"/>
      <c r="U1" s="315" t="s">
        <v>67</v>
      </c>
      <c r="V1" s="316"/>
      <c r="W1" s="313" t="s">
        <v>68</v>
      </c>
      <c r="X1" s="314"/>
      <c r="Y1" s="313" t="s">
        <v>69</v>
      </c>
      <c r="Z1" s="314"/>
      <c r="AA1" s="313" t="s">
        <v>70</v>
      </c>
      <c r="AB1" s="314"/>
      <c r="AC1" s="313" t="s">
        <v>71</v>
      </c>
      <c r="AD1" s="314"/>
      <c r="AE1" s="313" t="s">
        <v>72</v>
      </c>
      <c r="AF1" s="314"/>
      <c r="AG1" s="313" t="s">
        <v>73</v>
      </c>
      <c r="AH1" s="314"/>
      <c r="AI1" s="315" t="s">
        <v>74</v>
      </c>
      <c r="AJ1" s="316"/>
      <c r="AK1" s="313" t="s">
        <v>75</v>
      </c>
      <c r="AL1" s="314"/>
      <c r="AM1" s="313" t="s">
        <v>76</v>
      </c>
      <c r="AN1" s="314"/>
      <c r="AO1" s="313" t="s">
        <v>77</v>
      </c>
      <c r="AP1" s="314"/>
      <c r="AQ1" s="313" t="s">
        <v>78</v>
      </c>
      <c r="AR1" s="314"/>
      <c r="AS1" s="313" t="s">
        <v>79</v>
      </c>
      <c r="AT1" s="314"/>
      <c r="AU1" s="313" t="s">
        <v>80</v>
      </c>
      <c r="AV1" s="314"/>
      <c r="AW1" s="313" t="s">
        <v>81</v>
      </c>
      <c r="AX1" s="314"/>
      <c r="AY1" s="313" t="s">
        <v>82</v>
      </c>
      <c r="AZ1" s="314"/>
      <c r="BA1" s="315" t="s">
        <v>83</v>
      </c>
      <c r="BB1" s="316"/>
      <c r="BC1" s="313" t="s">
        <v>84</v>
      </c>
      <c r="BD1" s="314"/>
      <c r="BE1" s="313" t="s">
        <v>85</v>
      </c>
      <c r="BF1" s="314"/>
      <c r="BG1" s="313" t="s">
        <v>86</v>
      </c>
      <c r="BH1" s="314"/>
      <c r="BI1" s="313" t="s">
        <v>87</v>
      </c>
      <c r="BJ1" s="314"/>
      <c r="BK1" s="313" t="s">
        <v>88</v>
      </c>
      <c r="BL1" s="314"/>
    </row>
    <row r="2" spans="1:64" ht="57.75" customHeight="1" thickBot="1" x14ac:dyDescent="0.3">
      <c r="A2" s="309"/>
      <c r="B2" s="318"/>
      <c r="C2" s="155" t="s">
        <v>53</v>
      </c>
      <c r="D2" s="156" t="s">
        <v>54</v>
      </c>
      <c r="E2" s="157" t="s">
        <v>53</v>
      </c>
      <c r="F2" s="158" t="s">
        <v>54</v>
      </c>
      <c r="G2" s="159" t="s">
        <v>53</v>
      </c>
      <c r="H2" s="160" t="s">
        <v>55</v>
      </c>
      <c r="I2" s="159" t="s">
        <v>53</v>
      </c>
      <c r="J2" s="161" t="s">
        <v>55</v>
      </c>
      <c r="K2" s="162" t="s">
        <v>53</v>
      </c>
      <c r="L2" s="160" t="s">
        <v>54</v>
      </c>
      <c r="M2" s="159" t="s">
        <v>53</v>
      </c>
      <c r="N2" s="160" t="s">
        <v>54</v>
      </c>
      <c r="O2" s="159" t="s">
        <v>53</v>
      </c>
      <c r="P2" s="160" t="s">
        <v>54</v>
      </c>
      <c r="Q2" s="163" t="s">
        <v>53</v>
      </c>
      <c r="R2" s="160" t="s">
        <v>54</v>
      </c>
      <c r="S2" s="163" t="s">
        <v>53</v>
      </c>
      <c r="T2" s="160" t="s">
        <v>55</v>
      </c>
      <c r="U2" s="163" t="s">
        <v>53</v>
      </c>
      <c r="V2" s="160" t="s">
        <v>55</v>
      </c>
      <c r="W2" s="159" t="s">
        <v>53</v>
      </c>
      <c r="X2" s="164" t="s">
        <v>89</v>
      </c>
      <c r="Y2" s="159" t="s">
        <v>53</v>
      </c>
      <c r="Z2" s="164" t="s">
        <v>54</v>
      </c>
      <c r="AA2" s="159" t="s">
        <v>53</v>
      </c>
      <c r="AB2" s="160" t="s">
        <v>90</v>
      </c>
      <c r="AC2" s="159" t="s">
        <v>53</v>
      </c>
      <c r="AD2" s="160" t="s">
        <v>55</v>
      </c>
      <c r="AE2" s="159" t="s">
        <v>53</v>
      </c>
      <c r="AF2" s="160" t="s">
        <v>54</v>
      </c>
      <c r="AG2" s="159" t="s">
        <v>53</v>
      </c>
      <c r="AH2" s="160" t="s">
        <v>54</v>
      </c>
      <c r="AI2" s="159" t="s">
        <v>53</v>
      </c>
      <c r="AJ2" s="160" t="s">
        <v>54</v>
      </c>
      <c r="AK2" s="159" t="s">
        <v>53</v>
      </c>
      <c r="AL2" s="160" t="s">
        <v>54</v>
      </c>
      <c r="AM2" s="159" t="s">
        <v>53</v>
      </c>
      <c r="AN2" s="160" t="s">
        <v>55</v>
      </c>
      <c r="AO2" s="159" t="s">
        <v>53</v>
      </c>
      <c r="AP2" s="160" t="s">
        <v>54</v>
      </c>
      <c r="AQ2" s="159" t="s">
        <v>53</v>
      </c>
      <c r="AR2" s="160" t="s">
        <v>54</v>
      </c>
      <c r="AS2" s="159" t="s">
        <v>53</v>
      </c>
      <c r="AT2" s="164" t="s">
        <v>54</v>
      </c>
      <c r="AU2" s="159" t="s">
        <v>53</v>
      </c>
      <c r="AV2" s="160" t="s">
        <v>54</v>
      </c>
      <c r="AW2" s="159" t="s">
        <v>53</v>
      </c>
      <c r="AX2" s="160" t="s">
        <v>54</v>
      </c>
      <c r="AY2" s="159" t="s">
        <v>53</v>
      </c>
      <c r="AZ2" s="160" t="s">
        <v>54</v>
      </c>
      <c r="BA2" s="159" t="s">
        <v>53</v>
      </c>
      <c r="BB2" s="160" t="s">
        <v>55</v>
      </c>
      <c r="BC2" s="159" t="s">
        <v>53</v>
      </c>
      <c r="BD2" s="160" t="s">
        <v>90</v>
      </c>
      <c r="BE2" s="159" t="s">
        <v>53</v>
      </c>
      <c r="BF2" s="160" t="s">
        <v>90</v>
      </c>
      <c r="BG2" s="159" t="s">
        <v>53</v>
      </c>
      <c r="BH2" s="160" t="s">
        <v>90</v>
      </c>
      <c r="BI2" s="159" t="s">
        <v>53</v>
      </c>
      <c r="BJ2" s="160" t="s">
        <v>90</v>
      </c>
      <c r="BK2" s="159" t="s">
        <v>53</v>
      </c>
      <c r="BL2" s="160" t="s">
        <v>91</v>
      </c>
    </row>
    <row r="3" spans="1:64" ht="15.6" x14ac:dyDescent="0.3">
      <c r="A3" s="165" t="s">
        <v>92</v>
      </c>
      <c r="B3" s="166">
        <f>C3+E3+G3+I3+K3+M3+O3+Q3+S3+U3+W3+Y3+AA3+AC3+AE3+AG3+AI3+AK3+AM3+AO3+AQ3+AS3+AU3+AW3+AY3+BA3+BC3+BE3+BG3+BI3+BK3</f>
        <v>629</v>
      </c>
      <c r="C3" s="167">
        <v>16</v>
      </c>
      <c r="D3" s="168">
        <v>35.5</v>
      </c>
      <c r="E3" s="169">
        <v>453</v>
      </c>
      <c r="F3" s="170">
        <v>5847</v>
      </c>
      <c r="G3" s="171">
        <v>117</v>
      </c>
      <c r="H3" s="168">
        <v>7032</v>
      </c>
      <c r="I3" s="171">
        <v>1</v>
      </c>
      <c r="J3" s="172">
        <v>253</v>
      </c>
      <c r="K3" s="169">
        <v>0</v>
      </c>
      <c r="L3" s="168">
        <v>0</v>
      </c>
      <c r="M3" s="171">
        <v>10</v>
      </c>
      <c r="N3" s="168">
        <v>266</v>
      </c>
      <c r="O3" s="171">
        <v>9</v>
      </c>
      <c r="P3" s="168">
        <v>90</v>
      </c>
      <c r="Q3" s="171">
        <v>9</v>
      </c>
      <c r="R3" s="168">
        <v>51</v>
      </c>
      <c r="S3" s="171">
        <v>1</v>
      </c>
      <c r="T3" s="168">
        <v>308</v>
      </c>
      <c r="U3" s="171">
        <v>4</v>
      </c>
      <c r="V3" s="168">
        <v>6316</v>
      </c>
      <c r="W3" s="171">
        <v>3</v>
      </c>
      <c r="X3" s="168">
        <v>45</v>
      </c>
      <c r="Y3" s="171">
        <v>0</v>
      </c>
      <c r="Z3" s="168">
        <v>0</v>
      </c>
      <c r="AA3" s="171">
        <v>0</v>
      </c>
      <c r="AB3" s="168">
        <v>0</v>
      </c>
      <c r="AC3" s="171">
        <v>0</v>
      </c>
      <c r="AD3" s="168">
        <v>0</v>
      </c>
      <c r="AE3" s="171">
        <v>1</v>
      </c>
      <c r="AF3" s="168">
        <v>7</v>
      </c>
      <c r="AG3" s="171">
        <v>5</v>
      </c>
      <c r="AH3" s="168">
        <v>170</v>
      </c>
      <c r="AI3" s="171">
        <v>0</v>
      </c>
      <c r="AJ3" s="168">
        <v>0</v>
      </c>
      <c r="AK3" s="171">
        <v>0</v>
      </c>
      <c r="AL3" s="168">
        <v>0</v>
      </c>
      <c r="AM3" s="171">
        <v>0</v>
      </c>
      <c r="AN3" s="168">
        <v>0</v>
      </c>
      <c r="AO3" s="171">
        <v>0</v>
      </c>
      <c r="AP3" s="168">
        <v>0</v>
      </c>
      <c r="AQ3" s="171">
        <v>0</v>
      </c>
      <c r="AR3" s="168">
        <v>0</v>
      </c>
      <c r="AS3" s="171">
        <v>0</v>
      </c>
      <c r="AT3" s="168">
        <v>0</v>
      </c>
      <c r="AU3" s="171">
        <v>0</v>
      </c>
      <c r="AV3" s="168">
        <v>0</v>
      </c>
      <c r="AW3" s="171">
        <v>0</v>
      </c>
      <c r="AX3" s="168">
        <v>0</v>
      </c>
      <c r="AY3" s="171">
        <v>0</v>
      </c>
      <c r="AZ3" s="168">
        <v>0</v>
      </c>
      <c r="BA3" s="171">
        <v>0</v>
      </c>
      <c r="BB3" s="168">
        <v>0</v>
      </c>
      <c r="BC3" s="171">
        <v>0</v>
      </c>
      <c r="BD3" s="168">
        <v>0</v>
      </c>
      <c r="BE3" s="171">
        <v>0</v>
      </c>
      <c r="BF3" s="168">
        <v>0</v>
      </c>
      <c r="BG3" s="171">
        <v>0</v>
      </c>
      <c r="BH3" s="168">
        <v>0</v>
      </c>
      <c r="BI3" s="171">
        <v>0</v>
      </c>
      <c r="BJ3" s="168">
        <v>0</v>
      </c>
      <c r="BK3" s="171">
        <v>0</v>
      </c>
      <c r="BL3" s="168">
        <v>0</v>
      </c>
    </row>
    <row r="4" spans="1:64" ht="15.6" x14ac:dyDescent="0.3">
      <c r="A4" s="165" t="s">
        <v>31</v>
      </c>
      <c r="B4" s="173">
        <f t="shared" ref="B4:B14" si="0">C4+E4+G4+I4+K4+M4+O4+Q4+S4+U4+W4+Y4+AA4+AC4+AE4+AG4+AI4+AK4+AM4+AO4+AQ4+AS4+AU4+AW4+AY4+BA4+BC4+BE4+BG4+BI4+BK4</f>
        <v>751</v>
      </c>
      <c r="C4" s="174">
        <v>16</v>
      </c>
      <c r="D4" s="175">
        <v>34.6</v>
      </c>
      <c r="E4" s="176">
        <v>469</v>
      </c>
      <c r="F4" s="177">
        <v>5940</v>
      </c>
      <c r="G4" s="178">
        <v>225</v>
      </c>
      <c r="H4" s="175">
        <v>13464</v>
      </c>
      <c r="I4" s="178">
        <v>3</v>
      </c>
      <c r="J4" s="179">
        <v>494</v>
      </c>
      <c r="K4" s="176">
        <v>1</v>
      </c>
      <c r="L4" s="175">
        <v>1.5</v>
      </c>
      <c r="M4" s="178">
        <v>11</v>
      </c>
      <c r="N4" s="175">
        <v>179</v>
      </c>
      <c r="O4" s="178">
        <v>5</v>
      </c>
      <c r="P4" s="175">
        <v>40</v>
      </c>
      <c r="Q4" s="178">
        <v>9</v>
      </c>
      <c r="R4" s="175">
        <v>55</v>
      </c>
      <c r="S4" s="178">
        <v>7</v>
      </c>
      <c r="T4" s="175">
        <v>4945</v>
      </c>
      <c r="U4" s="178">
        <v>3</v>
      </c>
      <c r="V4" s="175">
        <v>1492</v>
      </c>
      <c r="W4" s="178">
        <v>2</v>
      </c>
      <c r="X4" s="175">
        <v>415</v>
      </c>
      <c r="Y4" s="178">
        <v>0</v>
      </c>
      <c r="Z4" s="175">
        <v>0</v>
      </c>
      <c r="AA4" s="178">
        <v>0</v>
      </c>
      <c r="AB4" s="175">
        <v>0</v>
      </c>
      <c r="AC4" s="178">
        <v>0</v>
      </c>
      <c r="AD4" s="175">
        <v>0</v>
      </c>
      <c r="AE4" s="178">
        <v>0</v>
      </c>
      <c r="AF4" s="175">
        <v>0</v>
      </c>
      <c r="AG4" s="178">
        <v>0</v>
      </c>
      <c r="AH4" s="175">
        <v>0</v>
      </c>
      <c r="AI4" s="178">
        <v>0</v>
      </c>
      <c r="AJ4" s="175">
        <v>0</v>
      </c>
      <c r="AK4" s="178">
        <v>0</v>
      </c>
      <c r="AL4" s="175">
        <v>0</v>
      </c>
      <c r="AM4" s="178">
        <v>0</v>
      </c>
      <c r="AN4" s="175">
        <v>0</v>
      </c>
      <c r="AO4" s="178">
        <v>0</v>
      </c>
      <c r="AP4" s="175">
        <v>0</v>
      </c>
      <c r="AQ4" s="178">
        <v>0</v>
      </c>
      <c r="AR4" s="175">
        <v>0</v>
      </c>
      <c r="AS4" s="178">
        <v>0</v>
      </c>
      <c r="AT4" s="175">
        <v>0</v>
      </c>
      <c r="AU4" s="178">
        <v>0</v>
      </c>
      <c r="AV4" s="175">
        <v>0</v>
      </c>
      <c r="AW4" s="178">
        <v>0</v>
      </c>
      <c r="AX4" s="175">
        <v>0</v>
      </c>
      <c r="AY4" s="178">
        <v>0</v>
      </c>
      <c r="AZ4" s="175">
        <v>0</v>
      </c>
      <c r="BA4" s="178">
        <v>0</v>
      </c>
      <c r="BB4" s="175">
        <v>0</v>
      </c>
      <c r="BC4" s="178">
        <v>0</v>
      </c>
      <c r="BD4" s="175">
        <v>0</v>
      </c>
      <c r="BE4" s="178">
        <v>0</v>
      </c>
      <c r="BF4" s="175">
        <v>0</v>
      </c>
      <c r="BG4" s="178">
        <v>0</v>
      </c>
      <c r="BH4" s="175">
        <v>0</v>
      </c>
      <c r="BI4" s="178">
        <v>0</v>
      </c>
      <c r="BJ4" s="175">
        <v>0</v>
      </c>
      <c r="BK4" s="178">
        <v>0</v>
      </c>
      <c r="BL4" s="175">
        <v>0</v>
      </c>
    </row>
    <row r="5" spans="1:64" ht="15.6" x14ac:dyDescent="0.3">
      <c r="A5" s="165" t="s">
        <v>32</v>
      </c>
      <c r="B5" s="173">
        <f t="shared" si="0"/>
        <v>536</v>
      </c>
      <c r="C5" s="174">
        <v>13</v>
      </c>
      <c r="D5" s="175">
        <v>25.9</v>
      </c>
      <c r="E5" s="174">
        <v>306</v>
      </c>
      <c r="F5" s="177">
        <v>4012</v>
      </c>
      <c r="G5" s="178">
        <v>174</v>
      </c>
      <c r="H5" s="175">
        <v>10176</v>
      </c>
      <c r="I5" s="178">
        <v>2</v>
      </c>
      <c r="J5" s="179">
        <v>149</v>
      </c>
      <c r="K5" s="176">
        <v>1</v>
      </c>
      <c r="L5" s="175">
        <v>2</v>
      </c>
      <c r="M5" s="178">
        <v>6</v>
      </c>
      <c r="N5" s="175">
        <v>107</v>
      </c>
      <c r="O5" s="178">
        <v>5</v>
      </c>
      <c r="P5" s="175">
        <v>24</v>
      </c>
      <c r="Q5" s="178">
        <v>13</v>
      </c>
      <c r="R5" s="175">
        <v>70</v>
      </c>
      <c r="S5" s="178">
        <v>5</v>
      </c>
      <c r="T5" s="175">
        <v>2184</v>
      </c>
      <c r="U5" s="178">
        <v>3</v>
      </c>
      <c r="V5" s="175">
        <v>2042</v>
      </c>
      <c r="W5" s="178">
        <v>3</v>
      </c>
      <c r="X5" s="175">
        <v>36</v>
      </c>
      <c r="Y5" s="178">
        <v>0</v>
      </c>
      <c r="Z5" s="175">
        <v>0</v>
      </c>
      <c r="AA5" s="178">
        <v>0</v>
      </c>
      <c r="AB5" s="175">
        <v>0</v>
      </c>
      <c r="AC5" s="178">
        <v>0</v>
      </c>
      <c r="AD5" s="175">
        <v>0</v>
      </c>
      <c r="AE5" s="178">
        <v>0</v>
      </c>
      <c r="AF5" s="175">
        <v>0</v>
      </c>
      <c r="AG5" s="178">
        <v>0</v>
      </c>
      <c r="AH5" s="175">
        <v>0</v>
      </c>
      <c r="AI5" s="178">
        <v>2</v>
      </c>
      <c r="AJ5" s="175">
        <v>6</v>
      </c>
      <c r="AK5" s="178">
        <v>2</v>
      </c>
      <c r="AL5" s="175">
        <v>8</v>
      </c>
      <c r="AM5" s="178">
        <v>1</v>
      </c>
      <c r="AN5" s="175">
        <v>2</v>
      </c>
      <c r="AO5" s="178">
        <v>0</v>
      </c>
      <c r="AP5" s="175">
        <v>0</v>
      </c>
      <c r="AQ5" s="178">
        <v>0</v>
      </c>
      <c r="AR5" s="175">
        <v>0</v>
      </c>
      <c r="AS5" s="178">
        <v>0</v>
      </c>
      <c r="AT5" s="175">
        <v>0</v>
      </c>
      <c r="AU5" s="178">
        <v>0</v>
      </c>
      <c r="AV5" s="175">
        <v>0</v>
      </c>
      <c r="AW5" s="178">
        <v>0</v>
      </c>
      <c r="AX5" s="175">
        <v>0</v>
      </c>
      <c r="AY5" s="178">
        <v>0</v>
      </c>
      <c r="AZ5" s="175">
        <v>0</v>
      </c>
      <c r="BA5" s="178">
        <v>0</v>
      </c>
      <c r="BB5" s="175">
        <v>0</v>
      </c>
      <c r="BC5" s="178">
        <v>0</v>
      </c>
      <c r="BD5" s="175">
        <v>0</v>
      </c>
      <c r="BE5" s="178">
        <v>0</v>
      </c>
      <c r="BF5" s="175">
        <v>0</v>
      </c>
      <c r="BG5" s="178">
        <v>0</v>
      </c>
      <c r="BH5" s="175">
        <v>0</v>
      </c>
      <c r="BI5" s="178">
        <v>0</v>
      </c>
      <c r="BJ5" s="175">
        <v>0</v>
      </c>
      <c r="BK5" s="178">
        <v>0</v>
      </c>
      <c r="BL5" s="175">
        <v>0</v>
      </c>
    </row>
    <row r="6" spans="1:64" ht="15.6" x14ac:dyDescent="0.3">
      <c r="A6" s="165" t="s">
        <v>33</v>
      </c>
      <c r="B6" s="173">
        <f t="shared" si="0"/>
        <v>652</v>
      </c>
      <c r="C6" s="174">
        <v>13</v>
      </c>
      <c r="D6" s="175">
        <v>34.700000000000003</v>
      </c>
      <c r="E6" s="174">
        <v>422</v>
      </c>
      <c r="F6" s="177">
        <v>5282.7000000000007</v>
      </c>
      <c r="G6" s="178">
        <v>121</v>
      </c>
      <c r="H6" s="175">
        <v>7180</v>
      </c>
      <c r="I6" s="178">
        <v>1</v>
      </c>
      <c r="J6" s="179">
        <v>220</v>
      </c>
      <c r="K6" s="176">
        <v>0</v>
      </c>
      <c r="L6" s="175">
        <v>0</v>
      </c>
      <c r="M6" s="178">
        <v>55</v>
      </c>
      <c r="N6" s="175">
        <v>522</v>
      </c>
      <c r="O6" s="178">
        <v>9</v>
      </c>
      <c r="P6" s="175">
        <v>58</v>
      </c>
      <c r="Q6" s="178">
        <v>13</v>
      </c>
      <c r="R6" s="175">
        <v>93</v>
      </c>
      <c r="S6" s="178">
        <v>5</v>
      </c>
      <c r="T6" s="175">
        <v>2220</v>
      </c>
      <c r="U6" s="178">
        <v>7</v>
      </c>
      <c r="V6" s="175">
        <v>3505</v>
      </c>
      <c r="W6" s="178">
        <v>5</v>
      </c>
      <c r="X6" s="175">
        <v>66</v>
      </c>
      <c r="Y6" s="178">
        <v>0</v>
      </c>
      <c r="Z6" s="175">
        <v>0</v>
      </c>
      <c r="AA6" s="178">
        <v>0</v>
      </c>
      <c r="AB6" s="175">
        <v>0</v>
      </c>
      <c r="AC6" s="178">
        <v>0</v>
      </c>
      <c r="AD6" s="175">
        <v>0</v>
      </c>
      <c r="AE6" s="178">
        <v>0</v>
      </c>
      <c r="AF6" s="175">
        <v>0</v>
      </c>
      <c r="AG6" s="178">
        <v>0</v>
      </c>
      <c r="AH6" s="175">
        <v>0</v>
      </c>
      <c r="AI6" s="178">
        <v>1</v>
      </c>
      <c r="AJ6" s="175">
        <v>0.5</v>
      </c>
      <c r="AK6" s="178">
        <v>0</v>
      </c>
      <c r="AL6" s="175">
        <v>0</v>
      </c>
      <c r="AM6" s="178">
        <v>0</v>
      </c>
      <c r="AN6" s="175">
        <v>0</v>
      </c>
      <c r="AO6" s="178">
        <v>0</v>
      </c>
      <c r="AP6" s="175">
        <v>0</v>
      </c>
      <c r="AQ6" s="178">
        <v>0</v>
      </c>
      <c r="AR6" s="175">
        <v>0</v>
      </c>
      <c r="AS6" s="178">
        <v>0</v>
      </c>
      <c r="AT6" s="175">
        <v>0</v>
      </c>
      <c r="AU6" s="178">
        <v>0</v>
      </c>
      <c r="AV6" s="175">
        <v>0</v>
      </c>
      <c r="AW6" s="178">
        <v>0</v>
      </c>
      <c r="AX6" s="175">
        <v>0</v>
      </c>
      <c r="AY6" s="178">
        <v>0</v>
      </c>
      <c r="AZ6" s="175">
        <v>0</v>
      </c>
      <c r="BA6" s="178">
        <v>0</v>
      </c>
      <c r="BB6" s="175">
        <v>0</v>
      </c>
      <c r="BC6" s="178">
        <v>0</v>
      </c>
      <c r="BD6" s="175">
        <v>0</v>
      </c>
      <c r="BE6" s="178">
        <v>0</v>
      </c>
      <c r="BF6" s="175">
        <v>0</v>
      </c>
      <c r="BG6" s="178">
        <v>0</v>
      </c>
      <c r="BH6" s="175">
        <v>0</v>
      </c>
      <c r="BI6" s="178">
        <v>0</v>
      </c>
      <c r="BJ6" s="175">
        <v>0</v>
      </c>
      <c r="BK6" s="178">
        <v>0</v>
      </c>
      <c r="BL6" s="175">
        <v>0</v>
      </c>
    </row>
    <row r="7" spans="1:64" ht="15.6" x14ac:dyDescent="0.3">
      <c r="A7" s="165" t="s">
        <v>34</v>
      </c>
      <c r="B7" s="173">
        <f t="shared" si="0"/>
        <v>459</v>
      </c>
      <c r="C7" s="174">
        <v>7</v>
      </c>
      <c r="D7" s="175">
        <v>29</v>
      </c>
      <c r="E7" s="174">
        <v>351</v>
      </c>
      <c r="F7" s="177">
        <v>4628.2</v>
      </c>
      <c r="G7" s="178">
        <v>46</v>
      </c>
      <c r="H7" s="175">
        <v>2760</v>
      </c>
      <c r="I7" s="178">
        <v>2</v>
      </c>
      <c r="J7" s="179">
        <v>282</v>
      </c>
      <c r="K7" s="176">
        <v>0</v>
      </c>
      <c r="L7" s="175">
        <v>0</v>
      </c>
      <c r="M7" s="178">
        <v>22</v>
      </c>
      <c r="N7" s="175">
        <v>395</v>
      </c>
      <c r="O7" s="178">
        <v>5</v>
      </c>
      <c r="P7" s="175">
        <v>33</v>
      </c>
      <c r="Q7" s="178">
        <v>11</v>
      </c>
      <c r="R7" s="175">
        <v>75</v>
      </c>
      <c r="S7" s="178">
        <v>4</v>
      </c>
      <c r="T7" s="175">
        <v>2392</v>
      </c>
      <c r="U7" s="178">
        <v>8</v>
      </c>
      <c r="V7" s="175">
        <v>6345</v>
      </c>
      <c r="W7" s="178">
        <v>1</v>
      </c>
      <c r="X7" s="175">
        <v>12</v>
      </c>
      <c r="Y7" s="178">
        <v>0</v>
      </c>
      <c r="Z7" s="175">
        <v>0</v>
      </c>
      <c r="AA7" s="178">
        <v>0</v>
      </c>
      <c r="AB7" s="175">
        <v>0</v>
      </c>
      <c r="AC7" s="178">
        <v>0</v>
      </c>
      <c r="AD7" s="175">
        <v>0</v>
      </c>
      <c r="AE7" s="178">
        <v>0</v>
      </c>
      <c r="AF7" s="175">
        <v>0</v>
      </c>
      <c r="AG7" s="178">
        <v>0</v>
      </c>
      <c r="AH7" s="175">
        <v>0</v>
      </c>
      <c r="AI7" s="178">
        <v>0</v>
      </c>
      <c r="AJ7" s="175">
        <v>0</v>
      </c>
      <c r="AK7" s="178">
        <v>0</v>
      </c>
      <c r="AL7" s="175">
        <v>0</v>
      </c>
      <c r="AM7" s="178">
        <v>1</v>
      </c>
      <c r="AN7" s="175">
        <v>6</v>
      </c>
      <c r="AO7" s="178">
        <v>1</v>
      </c>
      <c r="AP7" s="175">
        <v>2</v>
      </c>
      <c r="AQ7" s="178">
        <v>0</v>
      </c>
      <c r="AR7" s="175">
        <v>0</v>
      </c>
      <c r="AS7" s="178">
        <v>0</v>
      </c>
      <c r="AT7" s="175">
        <v>0</v>
      </c>
      <c r="AU7" s="178">
        <v>0</v>
      </c>
      <c r="AV7" s="175">
        <v>0</v>
      </c>
      <c r="AW7" s="178">
        <v>0</v>
      </c>
      <c r="AX7" s="175">
        <v>0</v>
      </c>
      <c r="AY7" s="178">
        <v>0</v>
      </c>
      <c r="AZ7" s="175">
        <v>0</v>
      </c>
      <c r="BA7" s="178">
        <v>0</v>
      </c>
      <c r="BB7" s="175">
        <v>0</v>
      </c>
      <c r="BC7" s="178">
        <v>0</v>
      </c>
      <c r="BD7" s="175">
        <v>0</v>
      </c>
      <c r="BE7" s="178">
        <v>0</v>
      </c>
      <c r="BF7" s="175">
        <v>0</v>
      </c>
      <c r="BG7" s="178">
        <v>0</v>
      </c>
      <c r="BH7" s="175">
        <v>0</v>
      </c>
      <c r="BI7" s="178">
        <v>0</v>
      </c>
      <c r="BJ7" s="175">
        <v>0</v>
      </c>
      <c r="BK7" s="178">
        <v>0</v>
      </c>
      <c r="BL7" s="175">
        <v>0</v>
      </c>
    </row>
    <row r="8" spans="1:64" ht="15.6" x14ac:dyDescent="0.3">
      <c r="A8" s="165" t="s">
        <v>35</v>
      </c>
      <c r="B8" s="173">
        <f t="shared" si="0"/>
        <v>316</v>
      </c>
      <c r="C8" s="174">
        <v>7</v>
      </c>
      <c r="D8" s="175">
        <v>20.5</v>
      </c>
      <c r="E8" s="174">
        <v>223</v>
      </c>
      <c r="F8" s="177">
        <v>3146.64</v>
      </c>
      <c r="G8" s="178">
        <v>37</v>
      </c>
      <c r="H8" s="175">
        <v>2220</v>
      </c>
      <c r="I8" s="178">
        <v>3</v>
      </c>
      <c r="J8" s="179">
        <v>316</v>
      </c>
      <c r="K8" s="176">
        <v>0</v>
      </c>
      <c r="L8" s="175">
        <v>0</v>
      </c>
      <c r="M8" s="178">
        <v>11</v>
      </c>
      <c r="N8" s="175">
        <v>174</v>
      </c>
      <c r="O8" s="178">
        <v>7</v>
      </c>
      <c r="P8" s="175">
        <v>54</v>
      </c>
      <c r="Q8" s="178">
        <v>13</v>
      </c>
      <c r="R8" s="175">
        <v>86</v>
      </c>
      <c r="S8" s="178">
        <v>7</v>
      </c>
      <c r="T8" s="175">
        <v>5578</v>
      </c>
      <c r="U8" s="178">
        <v>6</v>
      </c>
      <c r="V8" s="175">
        <v>7893</v>
      </c>
      <c r="W8" s="178">
        <v>1</v>
      </c>
      <c r="X8" s="175">
        <v>15</v>
      </c>
      <c r="Y8" s="178">
        <v>0</v>
      </c>
      <c r="Z8" s="175">
        <v>0</v>
      </c>
      <c r="AA8" s="178">
        <v>0</v>
      </c>
      <c r="AB8" s="175">
        <v>0</v>
      </c>
      <c r="AC8" s="178">
        <v>0</v>
      </c>
      <c r="AD8" s="175">
        <v>0</v>
      </c>
      <c r="AE8" s="178">
        <v>0</v>
      </c>
      <c r="AF8" s="175">
        <v>0</v>
      </c>
      <c r="AG8" s="178">
        <v>0</v>
      </c>
      <c r="AH8" s="175">
        <v>0</v>
      </c>
      <c r="AI8" s="178">
        <v>0</v>
      </c>
      <c r="AJ8" s="175">
        <v>0</v>
      </c>
      <c r="AK8" s="178">
        <v>0</v>
      </c>
      <c r="AL8" s="175">
        <v>0</v>
      </c>
      <c r="AM8" s="178">
        <v>0</v>
      </c>
      <c r="AN8" s="175">
        <v>0</v>
      </c>
      <c r="AO8" s="178">
        <v>0</v>
      </c>
      <c r="AP8" s="175">
        <v>0</v>
      </c>
      <c r="AQ8" s="178">
        <v>1</v>
      </c>
      <c r="AR8" s="175">
        <v>8</v>
      </c>
      <c r="AS8" s="178">
        <v>0</v>
      </c>
      <c r="AT8" s="175">
        <v>0</v>
      </c>
      <c r="AU8" s="178">
        <v>0</v>
      </c>
      <c r="AV8" s="175">
        <v>0</v>
      </c>
      <c r="AW8" s="178">
        <v>0</v>
      </c>
      <c r="AX8" s="175">
        <v>0</v>
      </c>
      <c r="AY8" s="178">
        <v>0</v>
      </c>
      <c r="AZ8" s="175">
        <v>0</v>
      </c>
      <c r="BA8" s="178">
        <v>0</v>
      </c>
      <c r="BB8" s="175">
        <v>0</v>
      </c>
      <c r="BC8" s="178">
        <v>0</v>
      </c>
      <c r="BD8" s="175">
        <v>0</v>
      </c>
      <c r="BE8" s="178">
        <v>0</v>
      </c>
      <c r="BF8" s="175">
        <v>0</v>
      </c>
      <c r="BG8" s="178">
        <v>0</v>
      </c>
      <c r="BH8" s="175">
        <v>0</v>
      </c>
      <c r="BI8" s="178">
        <v>0</v>
      </c>
      <c r="BJ8" s="175">
        <v>0</v>
      </c>
      <c r="BK8" s="178">
        <v>0</v>
      </c>
      <c r="BL8" s="175">
        <v>0</v>
      </c>
    </row>
    <row r="9" spans="1:64" ht="15.6" x14ac:dyDescent="0.3">
      <c r="A9" s="165" t="s">
        <v>36</v>
      </c>
      <c r="B9" s="173">
        <f t="shared" si="0"/>
        <v>292</v>
      </c>
      <c r="C9" s="174">
        <v>12</v>
      </c>
      <c r="D9" s="175">
        <v>35.700000000000003</v>
      </c>
      <c r="E9" s="174">
        <v>113</v>
      </c>
      <c r="F9" s="177">
        <v>1373.7</v>
      </c>
      <c r="G9" s="178">
        <v>95</v>
      </c>
      <c r="H9" s="175">
        <v>5790</v>
      </c>
      <c r="I9" s="178">
        <v>0</v>
      </c>
      <c r="J9" s="179">
        <v>0</v>
      </c>
      <c r="K9" s="176">
        <v>0</v>
      </c>
      <c r="L9" s="175">
        <v>0</v>
      </c>
      <c r="M9" s="178">
        <v>13</v>
      </c>
      <c r="N9" s="175">
        <v>231</v>
      </c>
      <c r="O9" s="178">
        <v>13</v>
      </c>
      <c r="P9" s="175">
        <v>89</v>
      </c>
      <c r="Q9" s="178">
        <v>17</v>
      </c>
      <c r="R9" s="175">
        <v>122</v>
      </c>
      <c r="S9" s="178">
        <v>13</v>
      </c>
      <c r="T9" s="175">
        <v>5274</v>
      </c>
      <c r="U9" s="178">
        <v>6</v>
      </c>
      <c r="V9" s="175">
        <v>3606</v>
      </c>
      <c r="W9" s="178">
        <v>1</v>
      </c>
      <c r="X9" s="175">
        <v>15</v>
      </c>
      <c r="Y9" s="178">
        <v>0</v>
      </c>
      <c r="Z9" s="175">
        <v>0</v>
      </c>
      <c r="AA9" s="178">
        <v>0</v>
      </c>
      <c r="AB9" s="175">
        <v>0</v>
      </c>
      <c r="AC9" s="178">
        <v>1</v>
      </c>
      <c r="AD9" s="175">
        <v>48</v>
      </c>
      <c r="AE9" s="178">
        <v>0</v>
      </c>
      <c r="AF9" s="175">
        <v>0</v>
      </c>
      <c r="AG9" s="178">
        <v>0</v>
      </c>
      <c r="AH9" s="175">
        <v>0</v>
      </c>
      <c r="AI9" s="178">
        <v>0</v>
      </c>
      <c r="AJ9" s="175">
        <v>0</v>
      </c>
      <c r="AK9" s="178">
        <v>0</v>
      </c>
      <c r="AL9" s="175">
        <v>0</v>
      </c>
      <c r="AM9" s="178">
        <v>0</v>
      </c>
      <c r="AN9" s="175">
        <v>0</v>
      </c>
      <c r="AO9" s="178">
        <v>0</v>
      </c>
      <c r="AP9" s="175">
        <v>0</v>
      </c>
      <c r="AQ9" s="178">
        <v>0</v>
      </c>
      <c r="AR9" s="175">
        <v>0</v>
      </c>
      <c r="AS9" s="178">
        <v>3</v>
      </c>
      <c r="AT9" s="175">
        <v>17</v>
      </c>
      <c r="AU9" s="178">
        <v>0</v>
      </c>
      <c r="AV9" s="175">
        <v>0</v>
      </c>
      <c r="AW9" s="178">
        <v>1</v>
      </c>
      <c r="AX9" s="175">
        <v>10</v>
      </c>
      <c r="AY9" s="178">
        <v>1</v>
      </c>
      <c r="AZ9" s="175">
        <v>1</v>
      </c>
      <c r="BA9" s="178">
        <v>1</v>
      </c>
      <c r="BB9" s="175">
        <v>42</v>
      </c>
      <c r="BC9" s="178">
        <v>1</v>
      </c>
      <c r="BD9" s="175">
        <v>48</v>
      </c>
      <c r="BE9" s="178">
        <v>1</v>
      </c>
      <c r="BF9" s="175">
        <v>798</v>
      </c>
      <c r="BG9" s="178">
        <v>0</v>
      </c>
      <c r="BH9" s="175">
        <v>0</v>
      </c>
      <c r="BI9" s="178">
        <v>0</v>
      </c>
      <c r="BJ9" s="175">
        <v>0</v>
      </c>
      <c r="BK9" s="178">
        <v>0</v>
      </c>
      <c r="BL9" s="175">
        <v>0</v>
      </c>
    </row>
    <row r="10" spans="1:64" ht="15.6" x14ac:dyDescent="0.3">
      <c r="A10" s="165" t="s">
        <v>37</v>
      </c>
      <c r="B10" s="173">
        <f t="shared" si="0"/>
        <v>228</v>
      </c>
      <c r="C10" s="174">
        <v>8</v>
      </c>
      <c r="D10" s="175">
        <v>23.3</v>
      </c>
      <c r="E10" s="174">
        <v>30</v>
      </c>
      <c r="F10" s="177">
        <v>437.7</v>
      </c>
      <c r="G10" s="178">
        <v>136</v>
      </c>
      <c r="H10" s="175">
        <v>8160</v>
      </c>
      <c r="I10" s="178">
        <v>0</v>
      </c>
      <c r="J10" s="179">
        <v>0</v>
      </c>
      <c r="K10" s="176">
        <v>0</v>
      </c>
      <c r="L10" s="175">
        <v>0</v>
      </c>
      <c r="M10" s="178">
        <v>14</v>
      </c>
      <c r="N10" s="175">
        <v>337</v>
      </c>
      <c r="O10" s="178">
        <v>10</v>
      </c>
      <c r="P10" s="175">
        <v>90</v>
      </c>
      <c r="Q10" s="178">
        <v>15</v>
      </c>
      <c r="R10" s="175">
        <v>95</v>
      </c>
      <c r="S10" s="178">
        <v>6</v>
      </c>
      <c r="T10" s="175">
        <v>2264</v>
      </c>
      <c r="U10" s="178">
        <v>4</v>
      </c>
      <c r="V10" s="175">
        <v>494</v>
      </c>
      <c r="W10" s="178">
        <v>2</v>
      </c>
      <c r="X10" s="175">
        <v>30</v>
      </c>
      <c r="Y10" s="178">
        <v>0</v>
      </c>
      <c r="Z10" s="175">
        <v>0</v>
      </c>
      <c r="AA10" s="178">
        <v>0</v>
      </c>
      <c r="AB10" s="175">
        <v>0</v>
      </c>
      <c r="AC10" s="178">
        <v>0</v>
      </c>
      <c r="AD10" s="175">
        <v>0</v>
      </c>
      <c r="AE10" s="178">
        <v>0</v>
      </c>
      <c r="AF10" s="175">
        <v>0</v>
      </c>
      <c r="AG10" s="178">
        <v>0</v>
      </c>
      <c r="AH10" s="175">
        <v>0</v>
      </c>
      <c r="AI10" s="178">
        <v>0</v>
      </c>
      <c r="AJ10" s="175">
        <v>0</v>
      </c>
      <c r="AK10" s="178">
        <v>0</v>
      </c>
      <c r="AL10" s="175">
        <v>0</v>
      </c>
      <c r="AM10" s="178">
        <v>1</v>
      </c>
      <c r="AN10" s="175">
        <v>60</v>
      </c>
      <c r="AO10" s="178">
        <v>0</v>
      </c>
      <c r="AP10" s="175">
        <v>0</v>
      </c>
      <c r="AQ10" s="178">
        <v>0</v>
      </c>
      <c r="AR10" s="175">
        <v>0</v>
      </c>
      <c r="AS10" s="178">
        <v>1</v>
      </c>
      <c r="AT10" s="175">
        <v>5</v>
      </c>
      <c r="AU10" s="178">
        <v>1</v>
      </c>
      <c r="AV10" s="175">
        <v>1</v>
      </c>
      <c r="AW10" s="178">
        <v>0</v>
      </c>
      <c r="AX10" s="175">
        <v>0</v>
      </c>
      <c r="AY10" s="178">
        <v>0</v>
      </c>
      <c r="AZ10" s="175">
        <v>0</v>
      </c>
      <c r="BA10" s="178">
        <v>0</v>
      </c>
      <c r="BB10" s="175">
        <v>0</v>
      </c>
      <c r="BC10" s="178">
        <v>0</v>
      </c>
      <c r="BD10" s="175">
        <v>0</v>
      </c>
      <c r="BE10" s="178">
        <v>0</v>
      </c>
      <c r="BF10" s="175">
        <v>0</v>
      </c>
      <c r="BG10" s="178">
        <v>0</v>
      </c>
      <c r="BH10" s="175">
        <v>0</v>
      </c>
      <c r="BI10" s="178">
        <v>0</v>
      </c>
      <c r="BJ10" s="175">
        <v>0</v>
      </c>
      <c r="BK10" s="178">
        <v>0</v>
      </c>
      <c r="BL10" s="175">
        <v>0</v>
      </c>
    </row>
    <row r="11" spans="1:64" ht="15.6" x14ac:dyDescent="0.3">
      <c r="A11" s="165" t="s">
        <v>38</v>
      </c>
      <c r="B11" s="173">
        <f t="shared" si="0"/>
        <v>319</v>
      </c>
      <c r="C11" s="174">
        <v>9</v>
      </c>
      <c r="D11" s="175">
        <v>28.6</v>
      </c>
      <c r="E11" s="174">
        <v>78</v>
      </c>
      <c r="F11" s="177">
        <v>1118.5</v>
      </c>
      <c r="G11" s="178">
        <v>169</v>
      </c>
      <c r="H11" s="175">
        <v>10112</v>
      </c>
      <c r="I11" s="178">
        <v>0</v>
      </c>
      <c r="J11" s="179">
        <v>0</v>
      </c>
      <c r="K11" s="176">
        <v>2</v>
      </c>
      <c r="L11" s="175">
        <v>4</v>
      </c>
      <c r="M11" s="178">
        <v>16</v>
      </c>
      <c r="N11" s="175">
        <v>233</v>
      </c>
      <c r="O11" s="178">
        <v>6</v>
      </c>
      <c r="P11" s="175">
        <v>24</v>
      </c>
      <c r="Q11" s="178">
        <v>20</v>
      </c>
      <c r="R11" s="175">
        <v>134</v>
      </c>
      <c r="S11" s="178">
        <v>11</v>
      </c>
      <c r="T11" s="175">
        <v>4722</v>
      </c>
      <c r="U11" s="178">
        <v>5</v>
      </c>
      <c r="V11" s="175">
        <v>4372</v>
      </c>
      <c r="W11" s="178">
        <v>2</v>
      </c>
      <c r="X11" s="175">
        <v>30</v>
      </c>
      <c r="Y11" s="178">
        <v>0</v>
      </c>
      <c r="Z11" s="175">
        <v>0</v>
      </c>
      <c r="AA11" s="178">
        <v>0</v>
      </c>
      <c r="AB11" s="175">
        <v>0</v>
      </c>
      <c r="AC11" s="178">
        <v>0</v>
      </c>
      <c r="AD11" s="175">
        <v>0</v>
      </c>
      <c r="AE11" s="178">
        <v>0</v>
      </c>
      <c r="AF11" s="175">
        <v>0</v>
      </c>
      <c r="AG11" s="178">
        <v>0</v>
      </c>
      <c r="AH11" s="175">
        <v>0</v>
      </c>
      <c r="AI11" s="178">
        <v>0</v>
      </c>
      <c r="AJ11" s="175">
        <v>0</v>
      </c>
      <c r="AK11" s="178">
        <v>0</v>
      </c>
      <c r="AL11" s="175">
        <v>0</v>
      </c>
      <c r="AM11" s="178">
        <v>0</v>
      </c>
      <c r="AN11" s="175">
        <v>0</v>
      </c>
      <c r="AO11" s="178">
        <v>0</v>
      </c>
      <c r="AP11" s="175">
        <v>0</v>
      </c>
      <c r="AQ11" s="178">
        <v>0</v>
      </c>
      <c r="AR11" s="175">
        <v>0</v>
      </c>
      <c r="AS11" s="178">
        <v>0</v>
      </c>
      <c r="AT11" s="175">
        <v>0</v>
      </c>
      <c r="AU11" s="178">
        <v>0</v>
      </c>
      <c r="AV11" s="175">
        <v>0</v>
      </c>
      <c r="AW11" s="178">
        <v>0</v>
      </c>
      <c r="AX11" s="175">
        <v>0</v>
      </c>
      <c r="AY11" s="178">
        <v>0</v>
      </c>
      <c r="AZ11" s="175">
        <v>0</v>
      </c>
      <c r="BA11" s="178">
        <v>0</v>
      </c>
      <c r="BB11" s="175">
        <v>0</v>
      </c>
      <c r="BC11" s="178">
        <v>0</v>
      </c>
      <c r="BD11" s="175">
        <v>0</v>
      </c>
      <c r="BE11" s="178">
        <v>0</v>
      </c>
      <c r="BF11" s="175">
        <v>0</v>
      </c>
      <c r="BG11" s="178">
        <v>1</v>
      </c>
      <c r="BH11" s="175">
        <v>5</v>
      </c>
      <c r="BI11" s="178">
        <v>0</v>
      </c>
      <c r="BJ11" s="175">
        <v>0</v>
      </c>
      <c r="BK11" s="178">
        <v>0</v>
      </c>
      <c r="BL11" s="175">
        <v>0</v>
      </c>
    </row>
    <row r="12" spans="1:64" ht="15.6" x14ac:dyDescent="0.3">
      <c r="A12" s="165" t="s">
        <v>39</v>
      </c>
      <c r="B12" s="173">
        <f t="shared" si="0"/>
        <v>361</v>
      </c>
      <c r="C12" s="174">
        <v>12</v>
      </c>
      <c r="D12" s="175">
        <v>34.5</v>
      </c>
      <c r="E12" s="174">
        <v>161</v>
      </c>
      <c r="F12" s="177">
        <v>1894.8</v>
      </c>
      <c r="G12" s="178">
        <v>143</v>
      </c>
      <c r="H12" s="175">
        <v>8520</v>
      </c>
      <c r="I12" s="178">
        <v>1</v>
      </c>
      <c r="J12" s="179">
        <v>20</v>
      </c>
      <c r="K12" s="176">
        <v>0</v>
      </c>
      <c r="L12" s="175">
        <v>0</v>
      </c>
      <c r="M12" s="178">
        <v>12</v>
      </c>
      <c r="N12" s="175">
        <v>220</v>
      </c>
      <c r="O12" s="178">
        <v>6</v>
      </c>
      <c r="P12" s="175">
        <v>42</v>
      </c>
      <c r="Q12" s="178">
        <v>14</v>
      </c>
      <c r="R12" s="175">
        <v>103</v>
      </c>
      <c r="S12" s="178">
        <v>2</v>
      </c>
      <c r="T12" s="175">
        <v>792</v>
      </c>
      <c r="U12" s="178">
        <v>2</v>
      </c>
      <c r="V12" s="175">
        <v>548</v>
      </c>
      <c r="W12" s="178">
        <v>4</v>
      </c>
      <c r="X12" s="175">
        <v>446</v>
      </c>
      <c r="Y12" s="178">
        <v>1</v>
      </c>
      <c r="Z12" s="175">
        <v>2</v>
      </c>
      <c r="AA12" s="178">
        <v>1</v>
      </c>
      <c r="AB12" s="175">
        <v>1</v>
      </c>
      <c r="AC12" s="178">
        <v>1</v>
      </c>
      <c r="AD12" s="175">
        <v>10</v>
      </c>
      <c r="AE12" s="178">
        <v>0</v>
      </c>
      <c r="AF12" s="175">
        <v>0</v>
      </c>
      <c r="AG12" s="178">
        <v>0</v>
      </c>
      <c r="AH12" s="175">
        <v>0</v>
      </c>
      <c r="AI12" s="178">
        <v>0</v>
      </c>
      <c r="AJ12" s="175">
        <v>0</v>
      </c>
      <c r="AK12" s="178">
        <v>0</v>
      </c>
      <c r="AL12" s="175">
        <v>0</v>
      </c>
      <c r="AM12" s="178">
        <v>0</v>
      </c>
      <c r="AN12" s="175">
        <v>0</v>
      </c>
      <c r="AO12" s="178">
        <v>0</v>
      </c>
      <c r="AP12" s="175">
        <v>0</v>
      </c>
      <c r="AQ12" s="178">
        <v>0</v>
      </c>
      <c r="AR12" s="175">
        <v>0</v>
      </c>
      <c r="AS12" s="178">
        <v>1</v>
      </c>
      <c r="AT12" s="175">
        <v>10</v>
      </c>
      <c r="AU12" s="178">
        <v>0</v>
      </c>
      <c r="AV12" s="175">
        <v>0</v>
      </c>
      <c r="AW12" s="178">
        <v>0</v>
      </c>
      <c r="AX12" s="175">
        <v>0</v>
      </c>
      <c r="AY12" s="178">
        <v>0</v>
      </c>
      <c r="AZ12" s="175">
        <v>0</v>
      </c>
      <c r="BA12" s="178">
        <v>0</v>
      </c>
      <c r="BB12" s="175">
        <v>0</v>
      </c>
      <c r="BC12" s="178">
        <v>0</v>
      </c>
      <c r="BD12" s="175">
        <v>0</v>
      </c>
      <c r="BE12" s="178">
        <v>0</v>
      </c>
      <c r="BF12" s="175">
        <v>0</v>
      </c>
      <c r="BG12" s="178">
        <v>0</v>
      </c>
      <c r="BH12" s="175">
        <v>0</v>
      </c>
      <c r="BI12" s="178">
        <v>0</v>
      </c>
      <c r="BJ12" s="175">
        <v>0</v>
      </c>
      <c r="BK12" s="178">
        <v>0</v>
      </c>
      <c r="BL12" s="175">
        <v>0</v>
      </c>
    </row>
    <row r="13" spans="1:64" ht="15.6" x14ac:dyDescent="0.3">
      <c r="A13" s="165" t="s">
        <v>40</v>
      </c>
      <c r="B13" s="173">
        <f t="shared" si="0"/>
        <v>429</v>
      </c>
      <c r="C13" s="174">
        <v>7</v>
      </c>
      <c r="D13" s="175">
        <v>27.5</v>
      </c>
      <c r="E13" s="174">
        <v>296</v>
      </c>
      <c r="F13" s="177">
        <v>4246</v>
      </c>
      <c r="G13" s="178">
        <v>84</v>
      </c>
      <c r="H13" s="175">
        <v>5040</v>
      </c>
      <c r="I13" s="178">
        <v>0</v>
      </c>
      <c r="J13" s="179">
        <v>0</v>
      </c>
      <c r="K13" s="176">
        <v>0</v>
      </c>
      <c r="L13" s="175">
        <v>0</v>
      </c>
      <c r="M13" s="178">
        <v>13</v>
      </c>
      <c r="N13" s="175">
        <v>184</v>
      </c>
      <c r="O13" s="178">
        <v>4</v>
      </c>
      <c r="P13" s="175">
        <v>21</v>
      </c>
      <c r="Q13" s="178">
        <v>13</v>
      </c>
      <c r="R13" s="175">
        <v>105</v>
      </c>
      <c r="S13" s="178">
        <v>5</v>
      </c>
      <c r="T13" s="175">
        <v>1190</v>
      </c>
      <c r="U13" s="178">
        <v>2</v>
      </c>
      <c r="V13" s="175">
        <v>76</v>
      </c>
      <c r="W13" s="178">
        <v>4</v>
      </c>
      <c r="X13" s="175">
        <v>57</v>
      </c>
      <c r="Y13" s="178">
        <v>0</v>
      </c>
      <c r="Z13" s="175">
        <v>0</v>
      </c>
      <c r="AA13" s="178">
        <v>0</v>
      </c>
      <c r="AB13" s="175">
        <v>0</v>
      </c>
      <c r="AC13" s="178">
        <v>0</v>
      </c>
      <c r="AD13" s="175">
        <v>0</v>
      </c>
      <c r="AE13" s="178">
        <v>0</v>
      </c>
      <c r="AF13" s="175">
        <v>0</v>
      </c>
      <c r="AG13" s="178">
        <v>0</v>
      </c>
      <c r="AH13" s="175">
        <v>0</v>
      </c>
      <c r="AI13" s="178">
        <v>0</v>
      </c>
      <c r="AJ13" s="175">
        <v>0</v>
      </c>
      <c r="AK13" s="178">
        <v>0</v>
      </c>
      <c r="AL13" s="175">
        <v>0</v>
      </c>
      <c r="AM13" s="178">
        <v>1</v>
      </c>
      <c r="AN13" s="175">
        <v>7</v>
      </c>
      <c r="AO13" s="178">
        <v>0</v>
      </c>
      <c r="AP13" s="175">
        <v>0</v>
      </c>
      <c r="AQ13" s="178">
        <v>0</v>
      </c>
      <c r="AR13" s="175">
        <v>0</v>
      </c>
      <c r="AS13" s="178">
        <v>0</v>
      </c>
      <c r="AT13" s="175">
        <v>0</v>
      </c>
      <c r="AU13" s="178">
        <v>0</v>
      </c>
      <c r="AV13" s="175">
        <v>0</v>
      </c>
      <c r="AW13" s="178">
        <v>0</v>
      </c>
      <c r="AX13" s="175">
        <v>0</v>
      </c>
      <c r="AY13" s="178">
        <v>0</v>
      </c>
      <c r="AZ13" s="175">
        <v>0</v>
      </c>
      <c r="BA13" s="178">
        <v>0</v>
      </c>
      <c r="BB13" s="175">
        <v>0</v>
      </c>
      <c r="BC13" s="178">
        <v>0</v>
      </c>
      <c r="BD13" s="175">
        <v>0</v>
      </c>
      <c r="BE13" s="178">
        <v>0</v>
      </c>
      <c r="BF13" s="175">
        <v>0</v>
      </c>
      <c r="BG13" s="178">
        <v>0</v>
      </c>
      <c r="BH13" s="175">
        <v>0</v>
      </c>
      <c r="BI13" s="178">
        <v>0</v>
      </c>
      <c r="BJ13" s="175">
        <v>0</v>
      </c>
      <c r="BK13" s="178">
        <v>0</v>
      </c>
      <c r="BL13" s="175">
        <v>0</v>
      </c>
    </row>
    <row r="14" spans="1:64" ht="18.600000000000001" thickBot="1" x14ac:dyDescent="0.4">
      <c r="A14" s="165" t="s">
        <v>41</v>
      </c>
      <c r="B14" s="180">
        <f t="shared" si="0"/>
        <v>705</v>
      </c>
      <c r="C14" s="174">
        <v>9</v>
      </c>
      <c r="D14" s="175">
        <v>29.9</v>
      </c>
      <c r="E14" s="174">
        <v>563</v>
      </c>
      <c r="F14" s="177">
        <v>6943.4000000000005</v>
      </c>
      <c r="G14" s="178">
        <v>81</v>
      </c>
      <c r="H14" s="175">
        <v>4860</v>
      </c>
      <c r="I14" s="178">
        <v>1</v>
      </c>
      <c r="J14" s="179">
        <v>243</v>
      </c>
      <c r="K14" s="176">
        <v>0</v>
      </c>
      <c r="L14" s="175">
        <v>0</v>
      </c>
      <c r="M14" s="178">
        <v>14</v>
      </c>
      <c r="N14" s="181">
        <v>229</v>
      </c>
      <c r="O14" s="178">
        <v>6</v>
      </c>
      <c r="P14" s="175">
        <v>30</v>
      </c>
      <c r="Q14" s="178">
        <v>14</v>
      </c>
      <c r="R14" s="175">
        <v>133</v>
      </c>
      <c r="S14" s="178">
        <v>2</v>
      </c>
      <c r="T14" s="175">
        <v>398</v>
      </c>
      <c r="U14" s="178">
        <v>5</v>
      </c>
      <c r="V14" s="175">
        <v>1023</v>
      </c>
      <c r="W14" s="178">
        <v>6</v>
      </c>
      <c r="X14" s="175">
        <v>857</v>
      </c>
      <c r="Y14" s="178">
        <v>0</v>
      </c>
      <c r="Z14" s="175">
        <v>0</v>
      </c>
      <c r="AA14" s="178">
        <v>0</v>
      </c>
      <c r="AB14" s="175">
        <v>0</v>
      </c>
      <c r="AC14" s="178">
        <v>0</v>
      </c>
      <c r="AD14" s="175">
        <v>0</v>
      </c>
      <c r="AE14" s="178">
        <v>0</v>
      </c>
      <c r="AF14" s="175">
        <v>0</v>
      </c>
      <c r="AG14" s="178">
        <v>0</v>
      </c>
      <c r="AH14" s="175">
        <v>0</v>
      </c>
      <c r="AI14" s="178">
        <v>0</v>
      </c>
      <c r="AJ14" s="175">
        <v>0</v>
      </c>
      <c r="AK14" s="178">
        <v>0</v>
      </c>
      <c r="AL14" s="175">
        <v>0</v>
      </c>
      <c r="AM14" s="178">
        <v>0</v>
      </c>
      <c r="AN14" s="175">
        <v>0</v>
      </c>
      <c r="AO14" s="178">
        <v>0</v>
      </c>
      <c r="AP14" s="175">
        <v>0</v>
      </c>
      <c r="AQ14" s="178">
        <v>0</v>
      </c>
      <c r="AR14" s="175">
        <v>0</v>
      </c>
      <c r="AS14" s="178">
        <v>0</v>
      </c>
      <c r="AT14" s="175">
        <v>0</v>
      </c>
      <c r="AU14" s="178">
        <v>0</v>
      </c>
      <c r="AV14" s="175">
        <v>0</v>
      </c>
      <c r="AW14" s="178">
        <v>2</v>
      </c>
      <c r="AX14" s="175">
        <v>7</v>
      </c>
      <c r="AY14" s="178">
        <v>0</v>
      </c>
      <c r="AZ14" s="175">
        <v>0</v>
      </c>
      <c r="BA14" s="178">
        <v>0</v>
      </c>
      <c r="BB14" s="175">
        <v>0</v>
      </c>
      <c r="BC14" s="178">
        <v>0</v>
      </c>
      <c r="BD14" s="175">
        <v>0</v>
      </c>
      <c r="BE14" s="178">
        <v>0</v>
      </c>
      <c r="BF14" s="175">
        <v>0</v>
      </c>
      <c r="BG14" s="178">
        <v>0</v>
      </c>
      <c r="BH14" s="175">
        <v>0</v>
      </c>
      <c r="BI14" s="178">
        <v>1</v>
      </c>
      <c r="BJ14" s="175">
        <v>4</v>
      </c>
      <c r="BK14" s="178">
        <v>1</v>
      </c>
      <c r="BL14" s="175">
        <v>26</v>
      </c>
    </row>
    <row r="15" spans="1:64" ht="18.600000000000001" thickBot="1" x14ac:dyDescent="0.4">
      <c r="A15" s="134" t="s">
        <v>59</v>
      </c>
      <c r="B15" s="182">
        <f>SUM(B3:B14)</f>
        <v>5677</v>
      </c>
      <c r="C15" s="182">
        <f t="shared" ref="C15:BL15" si="1">C14+C13+C12+C11+C10+C9+C8+C7+C6+C5+C4+C3</f>
        <v>129</v>
      </c>
      <c r="D15" s="182">
        <f t="shared" si="1"/>
        <v>359.7</v>
      </c>
      <c r="E15" s="182">
        <f t="shared" si="1"/>
        <v>3465</v>
      </c>
      <c r="F15" s="182">
        <f t="shared" si="1"/>
        <v>44870.64</v>
      </c>
      <c r="G15" s="182">
        <f t="shared" si="1"/>
        <v>1428</v>
      </c>
      <c r="H15" s="182">
        <f t="shared" si="1"/>
        <v>85314</v>
      </c>
      <c r="I15" s="182">
        <f t="shared" si="1"/>
        <v>14</v>
      </c>
      <c r="J15" s="182">
        <f t="shared" si="1"/>
        <v>1977</v>
      </c>
      <c r="K15" s="182">
        <f t="shared" si="1"/>
        <v>4</v>
      </c>
      <c r="L15" s="182">
        <f t="shared" si="1"/>
        <v>7.5</v>
      </c>
      <c r="M15" s="182">
        <f t="shared" si="1"/>
        <v>197</v>
      </c>
      <c r="N15" s="182">
        <f t="shared" si="1"/>
        <v>3077</v>
      </c>
      <c r="O15" s="182">
        <f t="shared" si="1"/>
        <v>85</v>
      </c>
      <c r="P15" s="182">
        <f t="shared" si="1"/>
        <v>595</v>
      </c>
      <c r="Q15" s="182">
        <f t="shared" si="1"/>
        <v>161</v>
      </c>
      <c r="R15" s="182">
        <f t="shared" si="1"/>
        <v>1122</v>
      </c>
      <c r="S15" s="182">
        <f t="shared" si="1"/>
        <v>68</v>
      </c>
      <c r="T15" s="182">
        <f t="shared" si="1"/>
        <v>32267</v>
      </c>
      <c r="U15" s="182">
        <f t="shared" si="1"/>
        <v>55</v>
      </c>
      <c r="V15" s="182">
        <f t="shared" si="1"/>
        <v>37712</v>
      </c>
      <c r="W15" s="182">
        <f t="shared" si="1"/>
        <v>34</v>
      </c>
      <c r="X15" s="182">
        <f t="shared" si="1"/>
        <v>2024</v>
      </c>
      <c r="Y15" s="182">
        <f t="shared" si="1"/>
        <v>1</v>
      </c>
      <c r="Z15" s="182">
        <f t="shared" si="1"/>
        <v>2</v>
      </c>
      <c r="AA15" s="182">
        <f t="shared" si="1"/>
        <v>1</v>
      </c>
      <c r="AB15" s="182">
        <f t="shared" si="1"/>
        <v>1</v>
      </c>
      <c r="AC15" s="182">
        <f t="shared" si="1"/>
        <v>2</v>
      </c>
      <c r="AD15" s="182">
        <f t="shared" si="1"/>
        <v>58</v>
      </c>
      <c r="AE15" s="182">
        <f t="shared" si="1"/>
        <v>1</v>
      </c>
      <c r="AF15" s="182">
        <f t="shared" si="1"/>
        <v>7</v>
      </c>
      <c r="AG15" s="182">
        <f t="shared" si="1"/>
        <v>5</v>
      </c>
      <c r="AH15" s="182">
        <f t="shared" si="1"/>
        <v>170</v>
      </c>
      <c r="AI15" s="182">
        <f t="shared" si="1"/>
        <v>3</v>
      </c>
      <c r="AJ15" s="182">
        <f t="shared" si="1"/>
        <v>6.5</v>
      </c>
      <c r="AK15" s="182">
        <f t="shared" si="1"/>
        <v>2</v>
      </c>
      <c r="AL15" s="182">
        <f t="shared" si="1"/>
        <v>8</v>
      </c>
      <c r="AM15" s="182">
        <f t="shared" si="1"/>
        <v>4</v>
      </c>
      <c r="AN15" s="182">
        <f t="shared" si="1"/>
        <v>75</v>
      </c>
      <c r="AO15" s="182">
        <f t="shared" si="1"/>
        <v>1</v>
      </c>
      <c r="AP15" s="182">
        <f t="shared" si="1"/>
        <v>2</v>
      </c>
      <c r="AQ15" s="182">
        <f t="shared" si="1"/>
        <v>1</v>
      </c>
      <c r="AR15" s="182">
        <f t="shared" si="1"/>
        <v>8</v>
      </c>
      <c r="AS15" s="182">
        <f t="shared" si="1"/>
        <v>5</v>
      </c>
      <c r="AT15" s="182">
        <f t="shared" si="1"/>
        <v>32</v>
      </c>
      <c r="AU15" s="182">
        <f t="shared" si="1"/>
        <v>1</v>
      </c>
      <c r="AV15" s="182">
        <f t="shared" si="1"/>
        <v>1</v>
      </c>
      <c r="AW15" s="182">
        <f t="shared" si="1"/>
        <v>3</v>
      </c>
      <c r="AX15" s="182">
        <f t="shared" si="1"/>
        <v>17</v>
      </c>
      <c r="AY15" s="182">
        <f t="shared" si="1"/>
        <v>1</v>
      </c>
      <c r="AZ15" s="182">
        <f t="shared" si="1"/>
        <v>1</v>
      </c>
      <c r="BA15" s="182">
        <f t="shared" si="1"/>
        <v>1</v>
      </c>
      <c r="BB15" s="182">
        <f t="shared" si="1"/>
        <v>42</v>
      </c>
      <c r="BC15" s="182">
        <f t="shared" si="1"/>
        <v>1</v>
      </c>
      <c r="BD15" s="182">
        <f t="shared" si="1"/>
        <v>48</v>
      </c>
      <c r="BE15" s="182">
        <f t="shared" si="1"/>
        <v>1</v>
      </c>
      <c r="BF15" s="182">
        <f t="shared" si="1"/>
        <v>798</v>
      </c>
      <c r="BG15" s="182">
        <f t="shared" si="1"/>
        <v>1</v>
      </c>
      <c r="BH15" s="182">
        <f t="shared" si="1"/>
        <v>5</v>
      </c>
      <c r="BI15" s="182">
        <f t="shared" si="1"/>
        <v>1</v>
      </c>
      <c r="BJ15" s="182">
        <f t="shared" si="1"/>
        <v>4</v>
      </c>
      <c r="BK15" s="182">
        <f t="shared" si="1"/>
        <v>1</v>
      </c>
      <c r="BL15" s="182">
        <f t="shared" si="1"/>
        <v>26</v>
      </c>
    </row>
    <row r="18" spans="1:17" ht="14.4" thickBot="1" x14ac:dyDescent="0.3"/>
    <row r="19" spans="1:17" ht="28.2" thickBot="1" x14ac:dyDescent="0.3">
      <c r="A19" s="183" t="s">
        <v>42</v>
      </c>
      <c r="B19" s="184" t="s">
        <v>53</v>
      </c>
      <c r="C19" s="185" t="s">
        <v>93</v>
      </c>
      <c r="D19" s="186" t="s">
        <v>94</v>
      </c>
      <c r="E19" s="187" t="s">
        <v>95</v>
      </c>
      <c r="F19" s="185" t="s">
        <v>96</v>
      </c>
      <c r="G19" s="188" t="s">
        <v>97</v>
      </c>
      <c r="H19" s="189" t="s">
        <v>98</v>
      </c>
      <c r="I19" s="187" t="s">
        <v>99</v>
      </c>
      <c r="J19" s="187" t="s">
        <v>100</v>
      </c>
      <c r="K19" s="189" t="s">
        <v>101</v>
      </c>
      <c r="L19" s="189" t="s">
        <v>102</v>
      </c>
      <c r="M19" s="187" t="s">
        <v>103</v>
      </c>
      <c r="N19" s="187" t="s">
        <v>104</v>
      </c>
      <c r="O19" s="187" t="s">
        <v>105</v>
      </c>
      <c r="P19" s="187" t="s">
        <v>106</v>
      </c>
      <c r="Q19" s="185" t="s">
        <v>107</v>
      </c>
    </row>
    <row r="20" spans="1:17" ht="15.6" x14ac:dyDescent="0.3">
      <c r="A20" s="190" t="s">
        <v>30</v>
      </c>
      <c r="B20" s="191">
        <v>453</v>
      </c>
      <c r="C20" s="192">
        <v>243</v>
      </c>
      <c r="D20" s="193">
        <v>1274</v>
      </c>
      <c r="E20" s="194">
        <v>2000</v>
      </c>
      <c r="F20" s="195">
        <v>766</v>
      </c>
      <c r="G20" s="193">
        <v>302</v>
      </c>
      <c r="H20" s="194">
        <v>195.5</v>
      </c>
      <c r="I20" s="194">
        <v>0</v>
      </c>
      <c r="J20" s="194">
        <v>10</v>
      </c>
      <c r="K20" s="194">
        <v>62</v>
      </c>
      <c r="L20" s="194">
        <v>1.3</v>
      </c>
      <c r="M20" s="194">
        <v>472</v>
      </c>
      <c r="N20" s="194">
        <v>23</v>
      </c>
      <c r="O20" s="194">
        <v>11</v>
      </c>
      <c r="P20" s="194">
        <v>34.200000000000003</v>
      </c>
      <c r="Q20" s="195">
        <f>SUM(B20:P20)</f>
        <v>5847</v>
      </c>
    </row>
    <row r="21" spans="1:17" ht="15.6" x14ac:dyDescent="0.3">
      <c r="A21" s="190" t="s">
        <v>31</v>
      </c>
      <c r="B21" s="196">
        <v>469</v>
      </c>
      <c r="C21" s="197">
        <v>227</v>
      </c>
      <c r="D21" s="198">
        <v>767</v>
      </c>
      <c r="E21" s="199">
        <v>2030</v>
      </c>
      <c r="F21" s="196">
        <v>1011</v>
      </c>
      <c r="G21" s="198">
        <v>417</v>
      </c>
      <c r="H21" s="199">
        <v>357</v>
      </c>
      <c r="I21" s="199">
        <v>0</v>
      </c>
      <c r="J21" s="199">
        <v>0</v>
      </c>
      <c r="K21" s="199">
        <v>84</v>
      </c>
      <c r="L21" s="199">
        <v>0</v>
      </c>
      <c r="M21" s="199">
        <v>578</v>
      </c>
      <c r="N21" s="199">
        <v>0</v>
      </c>
      <c r="O21" s="199">
        <v>0</v>
      </c>
      <c r="P21" s="199">
        <v>0</v>
      </c>
      <c r="Q21" s="195">
        <f t="shared" ref="Q21:Q31" si="2">SUM(B21:P21)</f>
        <v>5940</v>
      </c>
    </row>
    <row r="22" spans="1:17" ht="15.6" x14ac:dyDescent="0.3">
      <c r="A22" s="190" t="s">
        <v>32</v>
      </c>
      <c r="B22" s="196">
        <v>306</v>
      </c>
      <c r="C22" s="197">
        <v>107</v>
      </c>
      <c r="D22" s="200">
        <v>502</v>
      </c>
      <c r="E22" s="199">
        <v>1065</v>
      </c>
      <c r="F22" s="196">
        <v>1074</v>
      </c>
      <c r="G22" s="198">
        <v>219</v>
      </c>
      <c r="H22" s="199">
        <v>272</v>
      </c>
      <c r="I22" s="199">
        <v>0</v>
      </c>
      <c r="J22" s="199">
        <v>0</v>
      </c>
      <c r="K22" s="199">
        <v>149</v>
      </c>
      <c r="L22" s="199">
        <v>0</v>
      </c>
      <c r="M22" s="199">
        <v>318</v>
      </c>
      <c r="N22" s="199">
        <v>0</v>
      </c>
      <c r="O22" s="199">
        <v>0</v>
      </c>
      <c r="P22" s="199">
        <v>0</v>
      </c>
      <c r="Q22" s="195">
        <f t="shared" si="2"/>
        <v>4012</v>
      </c>
    </row>
    <row r="23" spans="1:17" ht="15.6" x14ac:dyDescent="0.3">
      <c r="A23" s="190" t="s">
        <v>33</v>
      </c>
      <c r="B23" s="196">
        <v>422</v>
      </c>
      <c r="C23" s="197">
        <v>229.5</v>
      </c>
      <c r="D23" s="200">
        <v>230.5</v>
      </c>
      <c r="E23" s="199">
        <v>2795</v>
      </c>
      <c r="F23" s="196">
        <v>1026.0999999999999</v>
      </c>
      <c r="G23" s="198">
        <v>257</v>
      </c>
      <c r="H23" s="199">
        <v>88</v>
      </c>
      <c r="I23" s="199">
        <v>172</v>
      </c>
      <c r="J23" s="199">
        <v>1</v>
      </c>
      <c r="K23" s="199">
        <v>42</v>
      </c>
      <c r="L23" s="199">
        <v>19.600000000000001</v>
      </c>
      <c r="M23" s="199">
        <v>0</v>
      </c>
      <c r="N23" s="199">
        <v>0</v>
      </c>
      <c r="O23" s="199">
        <v>0</v>
      </c>
      <c r="P23" s="199">
        <v>0</v>
      </c>
      <c r="Q23" s="195">
        <f t="shared" si="2"/>
        <v>5282.7000000000007</v>
      </c>
    </row>
    <row r="24" spans="1:17" ht="15.6" x14ac:dyDescent="0.3">
      <c r="A24" s="190" t="s">
        <v>34</v>
      </c>
      <c r="B24" s="196">
        <v>351</v>
      </c>
      <c r="C24" s="197">
        <v>239.7</v>
      </c>
      <c r="D24" s="200">
        <v>107.5</v>
      </c>
      <c r="E24" s="199">
        <v>3459.5</v>
      </c>
      <c r="F24" s="196">
        <v>124.9</v>
      </c>
      <c r="G24" s="198">
        <v>314.5</v>
      </c>
      <c r="H24" s="199">
        <v>21.1</v>
      </c>
      <c r="I24" s="199">
        <v>0</v>
      </c>
      <c r="J24" s="199">
        <v>10</v>
      </c>
      <c r="K24" s="199">
        <v>0</v>
      </c>
      <c r="L24" s="199">
        <v>0</v>
      </c>
      <c r="M24" s="199">
        <v>0</v>
      </c>
      <c r="N24" s="199">
        <v>0</v>
      </c>
      <c r="O24" s="199">
        <v>0</v>
      </c>
      <c r="P24" s="199">
        <v>0</v>
      </c>
      <c r="Q24" s="195">
        <f t="shared" si="2"/>
        <v>4628.2</v>
      </c>
    </row>
    <row r="25" spans="1:17" ht="15.6" x14ac:dyDescent="0.3">
      <c r="A25" s="190" t="s">
        <v>35</v>
      </c>
      <c r="B25" s="196">
        <v>223</v>
      </c>
      <c r="C25" s="197">
        <v>241.79999999999998</v>
      </c>
      <c r="D25" s="200">
        <v>418.7</v>
      </c>
      <c r="E25" s="199">
        <v>1433.5</v>
      </c>
      <c r="F25" s="196">
        <v>275.2</v>
      </c>
      <c r="G25" s="198">
        <v>405.40000000000003</v>
      </c>
      <c r="H25" s="199">
        <v>21.74</v>
      </c>
      <c r="I25" s="199">
        <v>0</v>
      </c>
      <c r="J25" s="199">
        <v>0</v>
      </c>
      <c r="K25" s="199">
        <v>34.799999999999997</v>
      </c>
      <c r="L25" s="199">
        <v>0</v>
      </c>
      <c r="M25" s="199">
        <v>6</v>
      </c>
      <c r="N25" s="199">
        <v>86.5</v>
      </c>
      <c r="O25" s="199">
        <v>0</v>
      </c>
      <c r="P25" s="199">
        <v>0</v>
      </c>
      <c r="Q25" s="195">
        <f t="shared" si="2"/>
        <v>3146.64</v>
      </c>
    </row>
    <row r="26" spans="1:17" ht="15.6" x14ac:dyDescent="0.3">
      <c r="A26" s="190" t="s">
        <v>36</v>
      </c>
      <c r="B26" s="196">
        <v>113</v>
      </c>
      <c r="C26" s="197">
        <v>84.5</v>
      </c>
      <c r="D26" s="200">
        <v>31</v>
      </c>
      <c r="E26" s="199">
        <v>744.2</v>
      </c>
      <c r="F26" s="196">
        <v>137.9</v>
      </c>
      <c r="G26" s="198">
        <v>61.6</v>
      </c>
      <c r="H26" s="199">
        <v>6</v>
      </c>
      <c r="I26" s="199">
        <v>2</v>
      </c>
      <c r="J26" s="199">
        <v>0</v>
      </c>
      <c r="K26" s="199">
        <v>39</v>
      </c>
      <c r="L26" s="199">
        <v>0</v>
      </c>
      <c r="M26" s="199">
        <v>0</v>
      </c>
      <c r="N26" s="199">
        <v>154.5</v>
      </c>
      <c r="O26" s="199">
        <v>0</v>
      </c>
      <c r="P26" s="199">
        <v>0</v>
      </c>
      <c r="Q26" s="195">
        <f t="shared" si="2"/>
        <v>1373.7</v>
      </c>
    </row>
    <row r="27" spans="1:17" ht="15.6" x14ac:dyDescent="0.3">
      <c r="A27" s="190" t="s">
        <v>37</v>
      </c>
      <c r="B27" s="196">
        <v>30</v>
      </c>
      <c r="C27" s="197">
        <v>41</v>
      </c>
      <c r="D27" s="200">
        <v>170.7</v>
      </c>
      <c r="E27" s="199">
        <v>97</v>
      </c>
      <c r="F27" s="196">
        <v>7</v>
      </c>
      <c r="G27" s="198">
        <v>34</v>
      </c>
      <c r="H27" s="199">
        <v>0</v>
      </c>
      <c r="I27" s="199">
        <v>0</v>
      </c>
      <c r="J27" s="199">
        <v>0</v>
      </c>
      <c r="K27" s="199">
        <v>10</v>
      </c>
      <c r="L27" s="199">
        <v>0</v>
      </c>
      <c r="M27" s="199">
        <v>0</v>
      </c>
      <c r="N27" s="199">
        <v>48</v>
      </c>
      <c r="O27" s="199">
        <v>0</v>
      </c>
      <c r="P27" s="199">
        <v>0</v>
      </c>
      <c r="Q27" s="195">
        <f t="shared" si="2"/>
        <v>437.7</v>
      </c>
    </row>
    <row r="28" spans="1:17" ht="15.6" x14ac:dyDescent="0.3">
      <c r="A28" s="190" t="s">
        <v>38</v>
      </c>
      <c r="B28" s="196">
        <v>78</v>
      </c>
      <c r="C28" s="197">
        <v>46</v>
      </c>
      <c r="D28" s="200">
        <v>49</v>
      </c>
      <c r="E28" s="199">
        <v>308</v>
      </c>
      <c r="F28" s="196">
        <v>495</v>
      </c>
      <c r="G28" s="198">
        <v>36.5</v>
      </c>
      <c r="H28" s="199">
        <v>19</v>
      </c>
      <c r="I28" s="199">
        <v>0</v>
      </c>
      <c r="J28" s="199">
        <v>0</v>
      </c>
      <c r="K28" s="199">
        <v>0</v>
      </c>
      <c r="L28" s="199">
        <v>0</v>
      </c>
      <c r="M28" s="199">
        <v>0</v>
      </c>
      <c r="N28" s="199">
        <v>79</v>
      </c>
      <c r="O28" s="199">
        <v>0</v>
      </c>
      <c r="P28" s="199">
        <v>8</v>
      </c>
      <c r="Q28" s="195">
        <f t="shared" si="2"/>
        <v>1118.5</v>
      </c>
    </row>
    <row r="29" spans="1:17" ht="15.6" x14ac:dyDescent="0.3">
      <c r="A29" s="190" t="s">
        <v>39</v>
      </c>
      <c r="B29" s="196">
        <v>161</v>
      </c>
      <c r="C29" s="197">
        <v>157.30000000000001</v>
      </c>
      <c r="D29" s="200">
        <v>0</v>
      </c>
      <c r="E29" s="199">
        <v>749.7</v>
      </c>
      <c r="F29" s="198">
        <v>422.1</v>
      </c>
      <c r="G29" s="199">
        <v>121.5</v>
      </c>
      <c r="H29" s="199">
        <v>74.2</v>
      </c>
      <c r="I29" s="199">
        <v>0</v>
      </c>
      <c r="J29" s="199">
        <v>0</v>
      </c>
      <c r="K29" s="199">
        <v>13</v>
      </c>
      <c r="L29" s="199">
        <v>4</v>
      </c>
      <c r="M29" s="199">
        <v>0</v>
      </c>
      <c r="N29" s="199">
        <v>22</v>
      </c>
      <c r="O29" s="199">
        <v>0</v>
      </c>
      <c r="P29" s="199">
        <v>170</v>
      </c>
      <c r="Q29" s="195">
        <f t="shared" si="2"/>
        <v>1894.8</v>
      </c>
    </row>
    <row r="30" spans="1:17" ht="15.6" x14ac:dyDescent="0.3">
      <c r="A30" s="190" t="s">
        <v>40</v>
      </c>
      <c r="B30" s="173">
        <v>296</v>
      </c>
      <c r="C30" s="173">
        <v>267</v>
      </c>
      <c r="D30" s="173">
        <v>426</v>
      </c>
      <c r="E30" s="173">
        <v>2220</v>
      </c>
      <c r="F30" s="173">
        <v>596</v>
      </c>
      <c r="G30" s="173">
        <v>151</v>
      </c>
      <c r="H30" s="173">
        <v>106</v>
      </c>
      <c r="I30" s="173">
        <v>0</v>
      </c>
      <c r="J30" s="173">
        <v>0</v>
      </c>
      <c r="K30" s="173">
        <v>27</v>
      </c>
      <c r="L30" s="173">
        <v>0</v>
      </c>
      <c r="M30" s="173">
        <v>59</v>
      </c>
      <c r="N30" s="173">
        <v>8</v>
      </c>
      <c r="O30" s="173">
        <v>0</v>
      </c>
      <c r="P30" s="173">
        <v>90</v>
      </c>
      <c r="Q30" s="195">
        <f t="shared" si="2"/>
        <v>4246</v>
      </c>
    </row>
    <row r="31" spans="1:17" ht="15.6" x14ac:dyDescent="0.3">
      <c r="A31" s="190" t="s">
        <v>41</v>
      </c>
      <c r="B31" s="196">
        <v>563</v>
      </c>
      <c r="C31" s="197">
        <v>254.20000000000002</v>
      </c>
      <c r="D31" s="200">
        <v>150.5</v>
      </c>
      <c r="E31" s="199">
        <v>4001</v>
      </c>
      <c r="F31" s="196">
        <v>502.8</v>
      </c>
      <c r="G31" s="198">
        <v>180.8</v>
      </c>
      <c r="H31" s="199">
        <v>172.4</v>
      </c>
      <c r="I31" s="199">
        <v>0</v>
      </c>
      <c r="J31" s="199">
        <v>0</v>
      </c>
      <c r="K31" s="199">
        <v>71.099999999999994</v>
      </c>
      <c r="L31" s="199">
        <v>31.6</v>
      </c>
      <c r="M31" s="199">
        <v>927.8</v>
      </c>
      <c r="N31" s="199">
        <v>19</v>
      </c>
      <c r="O31" s="199">
        <v>0</v>
      </c>
      <c r="P31" s="199">
        <v>69.2</v>
      </c>
      <c r="Q31" s="195">
        <f t="shared" si="2"/>
        <v>6943.4000000000005</v>
      </c>
    </row>
    <row r="32" spans="1:17" ht="18.600000000000001" thickBot="1" x14ac:dyDescent="0.4">
      <c r="A32" s="201" t="s">
        <v>59</v>
      </c>
      <c r="B32" s="202">
        <f>SUM(B20:B31)</f>
        <v>3465</v>
      </c>
      <c r="C32" s="202">
        <f t="shared" ref="C32:P32" si="3">SUM(C20:C31)</f>
        <v>2138</v>
      </c>
      <c r="D32" s="202">
        <f t="shared" si="3"/>
        <v>4126.8999999999996</v>
      </c>
      <c r="E32" s="202">
        <f t="shared" si="3"/>
        <v>20902.900000000001</v>
      </c>
      <c r="F32" s="202">
        <f t="shared" si="3"/>
        <v>6438</v>
      </c>
      <c r="G32" s="202">
        <f t="shared" si="3"/>
        <v>2500.3000000000002</v>
      </c>
      <c r="H32" s="202">
        <f t="shared" si="3"/>
        <v>1332.94</v>
      </c>
      <c r="I32" s="202">
        <f t="shared" si="3"/>
        <v>174</v>
      </c>
      <c r="J32" s="202">
        <f t="shared" si="3"/>
        <v>21</v>
      </c>
      <c r="K32" s="202">
        <f t="shared" si="3"/>
        <v>531.9</v>
      </c>
      <c r="L32" s="202">
        <f t="shared" si="3"/>
        <v>56.5</v>
      </c>
      <c r="M32" s="202">
        <f t="shared" si="3"/>
        <v>2360.8000000000002</v>
      </c>
      <c r="N32" s="202">
        <f t="shared" si="3"/>
        <v>440</v>
      </c>
      <c r="O32" s="202">
        <f t="shared" si="3"/>
        <v>11</v>
      </c>
      <c r="P32" s="202">
        <f t="shared" si="3"/>
        <v>371.4</v>
      </c>
      <c r="Q32" s="202">
        <f>Q31+Q30+Q29+Q28+Q27+Q26+Q25+Q24+Q23+Q22+Q21+Q20</f>
        <v>44870.64</v>
      </c>
    </row>
  </sheetData>
  <mergeCells count="33">
    <mergeCell ref="U1:V1"/>
    <mergeCell ref="A1:A2"/>
    <mergeCell ref="B1:B2"/>
    <mergeCell ref="C1:D1"/>
    <mergeCell ref="E1:F1"/>
    <mergeCell ref="G1:H1"/>
    <mergeCell ref="I1:J1"/>
    <mergeCell ref="K1:L1"/>
    <mergeCell ref="M1:N1"/>
    <mergeCell ref="O1:P1"/>
    <mergeCell ref="Q1:R1"/>
    <mergeCell ref="S1:T1"/>
    <mergeCell ref="AS1:AT1"/>
    <mergeCell ref="W1:X1"/>
    <mergeCell ref="Y1:Z1"/>
    <mergeCell ref="AA1:AB1"/>
    <mergeCell ref="AC1:AD1"/>
    <mergeCell ref="AE1:AF1"/>
    <mergeCell ref="AG1:AH1"/>
    <mergeCell ref="AI1:AJ1"/>
    <mergeCell ref="AK1:AL1"/>
    <mergeCell ref="AM1:AN1"/>
    <mergeCell ref="AO1:AP1"/>
    <mergeCell ref="AQ1:AR1"/>
    <mergeCell ref="BG1:BH1"/>
    <mergeCell ref="BI1:BJ1"/>
    <mergeCell ref="BK1:BL1"/>
    <mergeCell ref="AU1:AV1"/>
    <mergeCell ref="AW1:AX1"/>
    <mergeCell ref="AY1:AZ1"/>
    <mergeCell ref="BA1:BB1"/>
    <mergeCell ref="BC1:BD1"/>
    <mergeCell ref="BE1:BF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AB16"/>
  <sheetViews>
    <sheetView rightToLeft="1" workbookViewId="0">
      <selection activeCell="M33" sqref="M33"/>
    </sheetView>
  </sheetViews>
  <sheetFormatPr defaultRowHeight="13.8" x14ac:dyDescent="0.25"/>
  <cols>
    <col min="2" max="2" width="13.59765625" bestFit="1" customWidth="1"/>
  </cols>
  <sheetData>
    <row r="2" spans="2:28" ht="14.4" thickBot="1" x14ac:dyDescent="0.3"/>
    <row r="3" spans="2:28" ht="21" thickBot="1" x14ac:dyDescent="0.45">
      <c r="B3" s="203" t="s">
        <v>42</v>
      </c>
      <c r="C3" s="204" t="s">
        <v>0</v>
      </c>
      <c r="D3" s="205" t="s">
        <v>1</v>
      </c>
      <c r="E3" s="205" t="s">
        <v>2</v>
      </c>
      <c r="F3" s="205" t="s">
        <v>3</v>
      </c>
      <c r="G3" s="205" t="s">
        <v>4</v>
      </c>
      <c r="H3" s="205" t="s">
        <v>5</v>
      </c>
      <c r="I3" s="205" t="s">
        <v>6</v>
      </c>
      <c r="J3" s="205" t="s">
        <v>7</v>
      </c>
      <c r="K3" s="205" t="s">
        <v>8</v>
      </c>
      <c r="L3" s="205" t="s">
        <v>9</v>
      </c>
      <c r="M3" s="205" t="s">
        <v>10</v>
      </c>
      <c r="N3" s="205" t="s">
        <v>11</v>
      </c>
      <c r="O3" s="205" t="s">
        <v>29</v>
      </c>
      <c r="P3" s="205" t="s">
        <v>13</v>
      </c>
      <c r="Q3" s="205" t="s">
        <v>14</v>
      </c>
      <c r="R3" s="205" t="s">
        <v>108</v>
      </c>
      <c r="S3" s="205" t="s">
        <v>16</v>
      </c>
      <c r="T3" s="205" t="s">
        <v>17</v>
      </c>
      <c r="U3" s="205" t="s">
        <v>18</v>
      </c>
      <c r="V3" s="205" t="s">
        <v>19</v>
      </c>
      <c r="W3" s="205" t="s">
        <v>20</v>
      </c>
      <c r="X3" s="205" t="s">
        <v>21</v>
      </c>
      <c r="Y3" s="205" t="s">
        <v>22</v>
      </c>
      <c r="Z3" s="206" t="s">
        <v>23</v>
      </c>
      <c r="AA3" s="207" t="s">
        <v>24</v>
      </c>
      <c r="AB3" s="208" t="s">
        <v>25</v>
      </c>
    </row>
    <row r="4" spans="2:28" x14ac:dyDescent="0.25">
      <c r="B4" s="209" t="s">
        <v>30</v>
      </c>
      <c r="C4" s="210">
        <v>1616</v>
      </c>
      <c r="D4" s="211">
        <v>442</v>
      </c>
      <c r="E4" s="211">
        <v>291</v>
      </c>
      <c r="F4" s="211">
        <v>99</v>
      </c>
      <c r="G4" s="211">
        <v>10</v>
      </c>
      <c r="H4" s="211">
        <v>17</v>
      </c>
      <c r="I4" s="211">
        <v>252</v>
      </c>
      <c r="J4" s="211">
        <v>39</v>
      </c>
      <c r="K4" s="211">
        <v>184</v>
      </c>
      <c r="L4" s="211">
        <v>61</v>
      </c>
      <c r="M4" s="211">
        <v>221</v>
      </c>
      <c r="N4" s="211">
        <v>174</v>
      </c>
      <c r="O4" s="211">
        <v>17</v>
      </c>
      <c r="P4" s="211">
        <v>87</v>
      </c>
      <c r="Q4" s="211">
        <v>70</v>
      </c>
      <c r="R4" s="211">
        <v>208</v>
      </c>
      <c r="S4" s="211">
        <v>99</v>
      </c>
      <c r="T4" s="211">
        <v>307</v>
      </c>
      <c r="U4" s="211">
        <v>102</v>
      </c>
      <c r="V4" s="211">
        <v>38</v>
      </c>
      <c r="W4" s="211">
        <v>105</v>
      </c>
      <c r="X4" s="211">
        <v>2981</v>
      </c>
      <c r="Y4" s="211">
        <v>881</v>
      </c>
      <c r="Z4" s="211">
        <v>503</v>
      </c>
      <c r="AA4" s="212">
        <v>82</v>
      </c>
      <c r="AB4" s="213">
        <f>SUM(C4:AA4)</f>
        <v>8886</v>
      </c>
    </row>
    <row r="5" spans="2:28" x14ac:dyDescent="0.25">
      <c r="B5" s="209" t="s">
        <v>31</v>
      </c>
      <c r="C5" s="214">
        <v>1547</v>
      </c>
      <c r="D5" s="215">
        <v>16</v>
      </c>
      <c r="E5" s="215">
        <v>95</v>
      </c>
      <c r="F5" s="215">
        <v>76</v>
      </c>
      <c r="G5" s="215">
        <v>23</v>
      </c>
      <c r="H5" s="215">
        <v>17</v>
      </c>
      <c r="I5" s="215">
        <v>270</v>
      </c>
      <c r="J5" s="215">
        <v>43</v>
      </c>
      <c r="K5" s="215">
        <v>184</v>
      </c>
      <c r="L5" s="215">
        <v>63</v>
      </c>
      <c r="M5" s="215">
        <v>243</v>
      </c>
      <c r="N5" s="215">
        <v>23</v>
      </c>
      <c r="O5" s="215">
        <v>34</v>
      </c>
      <c r="P5" s="215">
        <v>41</v>
      </c>
      <c r="Q5" s="215">
        <v>61</v>
      </c>
      <c r="R5" s="215">
        <v>175</v>
      </c>
      <c r="S5" s="215">
        <v>119</v>
      </c>
      <c r="T5" s="215">
        <v>285</v>
      </c>
      <c r="U5" s="215">
        <v>151</v>
      </c>
      <c r="V5" s="215">
        <v>23</v>
      </c>
      <c r="W5" s="215">
        <v>120</v>
      </c>
      <c r="X5" s="215">
        <v>2497</v>
      </c>
      <c r="Y5" s="215">
        <v>733</v>
      </c>
      <c r="Z5" s="215">
        <v>438</v>
      </c>
      <c r="AA5" s="216">
        <v>90</v>
      </c>
      <c r="AB5" s="213">
        <f t="shared" ref="AB5:AB15" si="0">SUM(C5:AA5)</f>
        <v>7367</v>
      </c>
    </row>
    <row r="6" spans="2:28" x14ac:dyDescent="0.25">
      <c r="B6" s="209" t="s">
        <v>32</v>
      </c>
      <c r="C6" s="214">
        <v>2263</v>
      </c>
      <c r="D6" s="215">
        <v>980</v>
      </c>
      <c r="E6" s="215">
        <v>226</v>
      </c>
      <c r="F6" s="215">
        <v>92</v>
      </c>
      <c r="G6" s="215">
        <v>5</v>
      </c>
      <c r="H6" s="215">
        <v>27</v>
      </c>
      <c r="I6" s="215">
        <v>231</v>
      </c>
      <c r="J6" s="215">
        <v>61</v>
      </c>
      <c r="K6" s="215">
        <v>183</v>
      </c>
      <c r="L6" s="215">
        <v>100</v>
      </c>
      <c r="M6" s="215">
        <v>175</v>
      </c>
      <c r="N6" s="215">
        <v>134</v>
      </c>
      <c r="O6" s="215">
        <v>22</v>
      </c>
      <c r="P6" s="215">
        <v>68</v>
      </c>
      <c r="Q6" s="215">
        <v>63</v>
      </c>
      <c r="R6" s="215">
        <v>163</v>
      </c>
      <c r="S6" s="215">
        <v>96</v>
      </c>
      <c r="T6" s="215">
        <v>263</v>
      </c>
      <c r="U6" s="215">
        <v>221</v>
      </c>
      <c r="V6" s="215">
        <v>23</v>
      </c>
      <c r="W6" s="215">
        <v>96</v>
      </c>
      <c r="X6" s="215">
        <v>2681</v>
      </c>
      <c r="Y6" s="215">
        <v>1033</v>
      </c>
      <c r="Z6" s="215">
        <v>462</v>
      </c>
      <c r="AA6" s="216">
        <v>103</v>
      </c>
      <c r="AB6" s="213">
        <f t="shared" si="0"/>
        <v>9771</v>
      </c>
    </row>
    <row r="7" spans="2:28" x14ac:dyDescent="0.25">
      <c r="B7" s="209" t="s">
        <v>33</v>
      </c>
      <c r="C7" s="214">
        <v>1724</v>
      </c>
      <c r="D7" s="215">
        <v>815</v>
      </c>
      <c r="E7" s="215">
        <v>190</v>
      </c>
      <c r="F7" s="215">
        <v>60</v>
      </c>
      <c r="G7" s="215">
        <v>8</v>
      </c>
      <c r="H7" s="215">
        <v>21</v>
      </c>
      <c r="I7" s="215">
        <v>135</v>
      </c>
      <c r="J7" s="215">
        <v>50</v>
      </c>
      <c r="K7" s="215">
        <v>131</v>
      </c>
      <c r="L7" s="215">
        <v>72</v>
      </c>
      <c r="M7" s="215">
        <v>177</v>
      </c>
      <c r="N7" s="215">
        <v>180</v>
      </c>
      <c r="O7" s="215">
        <v>18</v>
      </c>
      <c r="P7" s="215">
        <v>88</v>
      </c>
      <c r="Q7" s="215">
        <v>49</v>
      </c>
      <c r="R7" s="215">
        <v>154</v>
      </c>
      <c r="S7" s="215">
        <v>57</v>
      </c>
      <c r="T7" s="215">
        <v>297</v>
      </c>
      <c r="U7" s="215">
        <v>159</v>
      </c>
      <c r="V7" s="215">
        <v>6</v>
      </c>
      <c r="W7" s="215">
        <v>108</v>
      </c>
      <c r="X7" s="215">
        <v>1995</v>
      </c>
      <c r="Y7" s="215">
        <v>774</v>
      </c>
      <c r="Z7" s="215">
        <v>395</v>
      </c>
      <c r="AA7" s="216">
        <v>21</v>
      </c>
      <c r="AB7" s="213">
        <f t="shared" si="0"/>
        <v>7684</v>
      </c>
    </row>
    <row r="8" spans="2:28" x14ac:dyDescent="0.25">
      <c r="B8" s="209" t="s">
        <v>34</v>
      </c>
      <c r="C8" s="214">
        <v>1941</v>
      </c>
      <c r="D8" s="215">
        <v>793</v>
      </c>
      <c r="E8" s="215">
        <v>247</v>
      </c>
      <c r="F8" s="215">
        <v>102</v>
      </c>
      <c r="G8" s="215">
        <v>24</v>
      </c>
      <c r="H8" s="215">
        <v>20</v>
      </c>
      <c r="I8" s="215">
        <v>285</v>
      </c>
      <c r="J8" s="215">
        <v>39</v>
      </c>
      <c r="K8" s="215">
        <v>166</v>
      </c>
      <c r="L8" s="215">
        <v>76</v>
      </c>
      <c r="M8" s="215">
        <v>257</v>
      </c>
      <c r="N8" s="215">
        <v>109</v>
      </c>
      <c r="O8" s="215">
        <v>62</v>
      </c>
      <c r="P8" s="215">
        <v>97</v>
      </c>
      <c r="Q8" s="215">
        <v>46</v>
      </c>
      <c r="R8" s="215">
        <v>166</v>
      </c>
      <c r="S8" s="215">
        <v>92</v>
      </c>
      <c r="T8" s="215">
        <v>316</v>
      </c>
      <c r="U8" s="215">
        <v>175</v>
      </c>
      <c r="V8" s="215">
        <v>10</v>
      </c>
      <c r="W8" s="215">
        <v>79</v>
      </c>
      <c r="X8" s="215">
        <v>2367</v>
      </c>
      <c r="Y8" s="215">
        <v>748</v>
      </c>
      <c r="Z8" s="215">
        <v>430</v>
      </c>
      <c r="AA8" s="216">
        <v>85</v>
      </c>
      <c r="AB8" s="213">
        <f t="shared" si="0"/>
        <v>8732</v>
      </c>
    </row>
    <row r="9" spans="2:28" x14ac:dyDescent="0.25">
      <c r="B9" s="209" t="s">
        <v>35</v>
      </c>
      <c r="C9" s="214">
        <v>1872</v>
      </c>
      <c r="D9" s="215">
        <v>1563</v>
      </c>
      <c r="E9" s="215">
        <v>337</v>
      </c>
      <c r="F9" s="215">
        <v>118</v>
      </c>
      <c r="G9" s="215">
        <v>19</v>
      </c>
      <c r="H9" s="215">
        <v>14</v>
      </c>
      <c r="I9" s="215">
        <v>209</v>
      </c>
      <c r="J9" s="215">
        <v>51</v>
      </c>
      <c r="K9" s="215">
        <v>163</v>
      </c>
      <c r="L9" s="215">
        <v>85</v>
      </c>
      <c r="M9" s="215">
        <v>296</v>
      </c>
      <c r="N9" s="215">
        <v>113</v>
      </c>
      <c r="O9" s="215">
        <v>132</v>
      </c>
      <c r="P9" s="215">
        <v>77</v>
      </c>
      <c r="Q9" s="215">
        <v>26</v>
      </c>
      <c r="R9" s="215">
        <v>340</v>
      </c>
      <c r="S9" s="215">
        <v>124</v>
      </c>
      <c r="T9" s="215">
        <v>309</v>
      </c>
      <c r="U9" s="215">
        <v>201</v>
      </c>
      <c r="V9" s="215">
        <v>20</v>
      </c>
      <c r="W9" s="215">
        <v>139</v>
      </c>
      <c r="X9" s="215">
        <v>3110</v>
      </c>
      <c r="Y9" s="215">
        <v>894</v>
      </c>
      <c r="Z9" s="215">
        <v>384</v>
      </c>
      <c r="AA9" s="216">
        <v>23</v>
      </c>
      <c r="AB9" s="213">
        <f t="shared" si="0"/>
        <v>10619</v>
      </c>
    </row>
    <row r="10" spans="2:28" x14ac:dyDescent="0.25">
      <c r="B10" s="209" t="s">
        <v>36</v>
      </c>
      <c r="C10" s="214">
        <v>1689</v>
      </c>
      <c r="D10" s="215">
        <v>1187</v>
      </c>
      <c r="E10" s="215">
        <v>351</v>
      </c>
      <c r="F10" s="215">
        <v>103</v>
      </c>
      <c r="G10" s="215">
        <v>21</v>
      </c>
      <c r="H10" s="215">
        <v>19</v>
      </c>
      <c r="I10" s="215">
        <v>406</v>
      </c>
      <c r="J10" s="215">
        <v>45</v>
      </c>
      <c r="K10" s="215">
        <v>162</v>
      </c>
      <c r="L10" s="215">
        <v>68</v>
      </c>
      <c r="M10" s="215">
        <v>301</v>
      </c>
      <c r="N10" s="215">
        <v>146</v>
      </c>
      <c r="O10" s="215">
        <v>133</v>
      </c>
      <c r="P10" s="215">
        <v>75</v>
      </c>
      <c r="Q10" s="215">
        <v>13</v>
      </c>
      <c r="R10" s="215">
        <v>299</v>
      </c>
      <c r="S10" s="215">
        <v>94</v>
      </c>
      <c r="T10" s="215">
        <v>330</v>
      </c>
      <c r="U10" s="215">
        <v>269</v>
      </c>
      <c r="V10" s="215">
        <v>21</v>
      </c>
      <c r="W10" s="215">
        <v>84</v>
      </c>
      <c r="X10" s="215">
        <v>4058</v>
      </c>
      <c r="Y10" s="215">
        <v>753</v>
      </c>
      <c r="Z10" s="215">
        <v>433</v>
      </c>
      <c r="AA10" s="216">
        <v>43</v>
      </c>
      <c r="AB10" s="213">
        <f t="shared" si="0"/>
        <v>11103</v>
      </c>
    </row>
    <row r="11" spans="2:28" x14ac:dyDescent="0.25">
      <c r="B11" s="209" t="s">
        <v>37</v>
      </c>
      <c r="C11" s="214">
        <v>1309</v>
      </c>
      <c r="D11" s="215">
        <v>298</v>
      </c>
      <c r="E11" s="215">
        <v>55</v>
      </c>
      <c r="F11" s="215">
        <v>21</v>
      </c>
      <c r="G11" s="215">
        <v>12</v>
      </c>
      <c r="H11" s="215">
        <v>8</v>
      </c>
      <c r="I11" s="215">
        <v>112</v>
      </c>
      <c r="J11" s="215">
        <v>50</v>
      </c>
      <c r="K11" s="215">
        <v>92</v>
      </c>
      <c r="L11" s="215">
        <v>74</v>
      </c>
      <c r="M11" s="215">
        <v>141</v>
      </c>
      <c r="N11" s="215">
        <v>70</v>
      </c>
      <c r="O11" s="215">
        <v>50</v>
      </c>
      <c r="P11" s="215">
        <v>25</v>
      </c>
      <c r="Q11" s="215">
        <v>8</v>
      </c>
      <c r="R11" s="215">
        <v>181</v>
      </c>
      <c r="S11" s="215">
        <v>27</v>
      </c>
      <c r="T11" s="215">
        <v>130</v>
      </c>
      <c r="U11" s="215">
        <v>136</v>
      </c>
      <c r="V11" s="215">
        <v>17</v>
      </c>
      <c r="W11" s="215">
        <v>72</v>
      </c>
      <c r="X11" s="215">
        <v>1028</v>
      </c>
      <c r="Y11" s="215">
        <v>645</v>
      </c>
      <c r="Z11" s="215">
        <v>157</v>
      </c>
      <c r="AA11" s="216">
        <v>19</v>
      </c>
      <c r="AB11" s="213">
        <f t="shared" si="0"/>
        <v>4737</v>
      </c>
    </row>
    <row r="12" spans="2:28" x14ac:dyDescent="0.25">
      <c r="B12" s="209" t="s">
        <v>38</v>
      </c>
      <c r="C12" s="214">
        <v>1427</v>
      </c>
      <c r="D12" s="215">
        <v>890</v>
      </c>
      <c r="E12" s="215">
        <v>161</v>
      </c>
      <c r="F12" s="215">
        <v>79</v>
      </c>
      <c r="G12" s="215">
        <v>20</v>
      </c>
      <c r="H12" s="215">
        <v>16</v>
      </c>
      <c r="I12" s="215">
        <v>449</v>
      </c>
      <c r="J12" s="215">
        <v>64</v>
      </c>
      <c r="K12" s="215">
        <v>163</v>
      </c>
      <c r="L12" s="215">
        <v>100</v>
      </c>
      <c r="M12" s="215">
        <v>209</v>
      </c>
      <c r="N12" s="215">
        <v>60</v>
      </c>
      <c r="O12" s="215">
        <v>43</v>
      </c>
      <c r="P12" s="215">
        <v>79</v>
      </c>
      <c r="Q12" s="215">
        <v>115</v>
      </c>
      <c r="R12" s="215">
        <v>224</v>
      </c>
      <c r="S12" s="215">
        <v>116</v>
      </c>
      <c r="T12" s="215">
        <v>167</v>
      </c>
      <c r="U12" s="215">
        <v>242</v>
      </c>
      <c r="V12" s="215">
        <v>17</v>
      </c>
      <c r="W12" s="215">
        <v>163</v>
      </c>
      <c r="X12" s="215">
        <v>3007</v>
      </c>
      <c r="Y12" s="215">
        <v>714</v>
      </c>
      <c r="Z12" s="215">
        <v>394</v>
      </c>
      <c r="AA12" s="216">
        <v>8</v>
      </c>
      <c r="AB12" s="213">
        <f t="shared" si="0"/>
        <v>8927</v>
      </c>
    </row>
    <row r="13" spans="2:28" x14ac:dyDescent="0.25">
      <c r="B13" s="209" t="s">
        <v>39</v>
      </c>
      <c r="C13" s="214">
        <v>2093</v>
      </c>
      <c r="D13" s="215">
        <v>948</v>
      </c>
      <c r="E13" s="215">
        <v>419</v>
      </c>
      <c r="F13" s="215">
        <v>89</v>
      </c>
      <c r="G13" s="215">
        <v>8</v>
      </c>
      <c r="H13" s="215">
        <v>7</v>
      </c>
      <c r="I13" s="215">
        <v>330</v>
      </c>
      <c r="J13" s="215">
        <v>76</v>
      </c>
      <c r="K13" s="215">
        <v>181</v>
      </c>
      <c r="L13" s="215">
        <v>75</v>
      </c>
      <c r="M13" s="215">
        <v>290</v>
      </c>
      <c r="N13" s="215">
        <v>64</v>
      </c>
      <c r="O13" s="215">
        <v>51</v>
      </c>
      <c r="P13" s="215">
        <v>93</v>
      </c>
      <c r="Q13" s="215">
        <v>108</v>
      </c>
      <c r="R13" s="215">
        <v>256</v>
      </c>
      <c r="S13" s="215">
        <v>61</v>
      </c>
      <c r="T13" s="215">
        <v>118</v>
      </c>
      <c r="U13" s="215">
        <v>361</v>
      </c>
      <c r="V13" s="215">
        <v>15</v>
      </c>
      <c r="W13" s="215">
        <v>95</v>
      </c>
      <c r="X13" s="215">
        <v>3459</v>
      </c>
      <c r="Y13" s="215">
        <v>780</v>
      </c>
      <c r="Z13" s="215">
        <v>380</v>
      </c>
      <c r="AA13" s="216">
        <v>10</v>
      </c>
      <c r="AB13" s="213">
        <f t="shared" si="0"/>
        <v>10367</v>
      </c>
    </row>
    <row r="14" spans="2:28" x14ac:dyDescent="0.25">
      <c r="B14" s="209" t="s">
        <v>40</v>
      </c>
      <c r="C14" s="214">
        <v>1750</v>
      </c>
      <c r="D14" s="215">
        <v>997</v>
      </c>
      <c r="E14" s="215">
        <v>158</v>
      </c>
      <c r="F14" s="215">
        <v>92</v>
      </c>
      <c r="G14" s="215">
        <v>6</v>
      </c>
      <c r="H14" s="215">
        <v>26</v>
      </c>
      <c r="I14" s="215">
        <v>249</v>
      </c>
      <c r="J14" s="215">
        <v>48</v>
      </c>
      <c r="K14" s="215">
        <v>189</v>
      </c>
      <c r="L14" s="215">
        <v>93</v>
      </c>
      <c r="M14" s="215">
        <v>258</v>
      </c>
      <c r="N14" s="215">
        <v>74</v>
      </c>
      <c r="O14" s="215">
        <v>18</v>
      </c>
      <c r="P14" s="215">
        <v>61</v>
      </c>
      <c r="Q14" s="215">
        <v>76</v>
      </c>
      <c r="R14" s="215">
        <v>239</v>
      </c>
      <c r="S14" s="215">
        <v>64</v>
      </c>
      <c r="T14" s="215">
        <v>148</v>
      </c>
      <c r="U14" s="215">
        <v>226</v>
      </c>
      <c r="V14" s="215">
        <v>3</v>
      </c>
      <c r="W14" s="215">
        <v>107</v>
      </c>
      <c r="X14" s="215">
        <v>4039</v>
      </c>
      <c r="Y14" s="215">
        <v>694</v>
      </c>
      <c r="Z14" s="215">
        <v>389</v>
      </c>
      <c r="AA14" s="216">
        <v>28</v>
      </c>
      <c r="AB14" s="213">
        <f t="shared" si="0"/>
        <v>10032</v>
      </c>
    </row>
    <row r="15" spans="2:28" ht="14.4" thickBot="1" x14ac:dyDescent="0.3">
      <c r="B15" s="209" t="s">
        <v>41</v>
      </c>
      <c r="C15" s="217">
        <v>1720</v>
      </c>
      <c r="D15" s="218">
        <v>772</v>
      </c>
      <c r="E15" s="218">
        <v>395</v>
      </c>
      <c r="F15" s="218">
        <v>82</v>
      </c>
      <c r="G15" s="218">
        <v>15</v>
      </c>
      <c r="H15" s="218">
        <v>16</v>
      </c>
      <c r="I15" s="218">
        <v>298</v>
      </c>
      <c r="J15" s="218">
        <v>51</v>
      </c>
      <c r="K15" s="218">
        <v>245</v>
      </c>
      <c r="L15" s="218">
        <v>102</v>
      </c>
      <c r="M15" s="218">
        <v>252</v>
      </c>
      <c r="N15" s="218">
        <v>132</v>
      </c>
      <c r="O15" s="218">
        <v>40</v>
      </c>
      <c r="P15" s="218">
        <v>74</v>
      </c>
      <c r="Q15" s="218">
        <v>49</v>
      </c>
      <c r="R15" s="218">
        <v>249</v>
      </c>
      <c r="S15" s="218">
        <v>96</v>
      </c>
      <c r="T15" s="218">
        <v>214</v>
      </c>
      <c r="U15" s="218">
        <v>285</v>
      </c>
      <c r="V15" s="218">
        <v>20</v>
      </c>
      <c r="W15" s="218">
        <v>112</v>
      </c>
      <c r="X15" s="218">
        <v>3874</v>
      </c>
      <c r="Y15" s="218">
        <v>808</v>
      </c>
      <c r="Z15" s="218">
        <v>406</v>
      </c>
      <c r="AA15" s="219">
        <v>15</v>
      </c>
      <c r="AB15" s="213">
        <f t="shared" si="0"/>
        <v>10322</v>
      </c>
    </row>
    <row r="16" spans="2:28" ht="16.2" thickBot="1" x14ac:dyDescent="0.3">
      <c r="B16" s="220" t="s">
        <v>25</v>
      </c>
      <c r="C16" s="221">
        <f t="shared" ref="C16:AA16" si="1">SUM(C4:C15)</f>
        <v>20951</v>
      </c>
      <c r="D16" s="221">
        <f t="shared" si="1"/>
        <v>9701</v>
      </c>
      <c r="E16" s="221">
        <f t="shared" si="1"/>
        <v>2925</v>
      </c>
      <c r="F16" s="221">
        <f t="shared" si="1"/>
        <v>1013</v>
      </c>
      <c r="G16" s="221">
        <f t="shared" si="1"/>
        <v>171</v>
      </c>
      <c r="H16" s="221">
        <f t="shared" si="1"/>
        <v>208</v>
      </c>
      <c r="I16" s="221">
        <f t="shared" si="1"/>
        <v>3226</v>
      </c>
      <c r="J16" s="221">
        <f t="shared" si="1"/>
        <v>617</v>
      </c>
      <c r="K16" s="221">
        <f t="shared" si="1"/>
        <v>2043</v>
      </c>
      <c r="L16" s="221">
        <f t="shared" si="1"/>
        <v>969</v>
      </c>
      <c r="M16" s="221">
        <f t="shared" si="1"/>
        <v>2820</v>
      </c>
      <c r="N16" s="221">
        <f t="shared" si="1"/>
        <v>1279</v>
      </c>
      <c r="O16" s="221">
        <f t="shared" si="1"/>
        <v>620</v>
      </c>
      <c r="P16" s="221">
        <f t="shared" si="1"/>
        <v>865</v>
      </c>
      <c r="Q16" s="221">
        <f t="shared" si="1"/>
        <v>684</v>
      </c>
      <c r="R16" s="221">
        <f t="shared" si="1"/>
        <v>2654</v>
      </c>
      <c r="S16" s="221">
        <f t="shared" si="1"/>
        <v>1045</v>
      </c>
      <c r="T16" s="221">
        <f t="shared" si="1"/>
        <v>2884</v>
      </c>
      <c r="U16" s="221">
        <f t="shared" si="1"/>
        <v>2528</v>
      </c>
      <c r="V16" s="221">
        <f t="shared" si="1"/>
        <v>213</v>
      </c>
      <c r="W16" s="221">
        <f t="shared" si="1"/>
        <v>1280</v>
      </c>
      <c r="X16" s="221">
        <f t="shared" si="1"/>
        <v>35096</v>
      </c>
      <c r="Y16" s="221">
        <f t="shared" si="1"/>
        <v>9457</v>
      </c>
      <c r="Z16" s="221">
        <f t="shared" si="1"/>
        <v>4771</v>
      </c>
      <c r="AA16" s="221">
        <f t="shared" si="1"/>
        <v>527</v>
      </c>
      <c r="AB16" s="222">
        <f t="shared" ref="AB16" si="2">AB4+AB5+AB6+AB7+AB8+AB9+AB10+AB11+AB12+AB13+AB14+AB15</f>
        <v>108547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P31"/>
  <sheetViews>
    <sheetView rightToLeft="1" workbookViewId="0">
      <selection activeCell="A18" sqref="A18:Q31"/>
    </sheetView>
  </sheetViews>
  <sheetFormatPr defaultRowHeight="13.8" x14ac:dyDescent="0.25"/>
  <sheetData>
    <row r="1" spans="1:42" ht="14.4" thickBot="1" x14ac:dyDescent="0.3">
      <c r="A1" s="308" t="s">
        <v>42</v>
      </c>
      <c r="B1" s="317" t="s">
        <v>61</v>
      </c>
      <c r="C1" s="313" t="s">
        <v>27</v>
      </c>
      <c r="D1" s="314"/>
      <c r="E1" s="321" t="s">
        <v>26</v>
      </c>
      <c r="F1" s="321"/>
      <c r="G1" s="313" t="s">
        <v>44</v>
      </c>
      <c r="H1" s="314"/>
      <c r="I1" s="313" t="s">
        <v>62</v>
      </c>
      <c r="J1" s="314"/>
      <c r="K1" s="315" t="s">
        <v>109</v>
      </c>
      <c r="L1" s="316"/>
      <c r="M1" s="315" t="s">
        <v>48</v>
      </c>
      <c r="N1" s="316"/>
      <c r="O1" s="319" t="s">
        <v>64</v>
      </c>
      <c r="P1" s="320"/>
      <c r="Q1" s="319" t="s">
        <v>65</v>
      </c>
      <c r="R1" s="320"/>
      <c r="S1" s="319" t="s">
        <v>68</v>
      </c>
      <c r="T1" s="320"/>
      <c r="U1" s="319" t="s">
        <v>110</v>
      </c>
      <c r="V1" s="320"/>
      <c r="W1" s="319" t="s">
        <v>111</v>
      </c>
      <c r="X1" s="320"/>
      <c r="Y1" s="319" t="s">
        <v>72</v>
      </c>
      <c r="Z1" s="320"/>
      <c r="AA1" s="319" t="s">
        <v>112</v>
      </c>
      <c r="AB1" s="320"/>
      <c r="AC1" s="315" t="s">
        <v>73</v>
      </c>
      <c r="AD1" s="316"/>
      <c r="AE1" s="319" t="s">
        <v>113</v>
      </c>
      <c r="AF1" s="320"/>
      <c r="AG1" s="319" t="s">
        <v>76</v>
      </c>
      <c r="AH1" s="320"/>
      <c r="AI1" s="319" t="s">
        <v>79</v>
      </c>
      <c r="AJ1" s="320"/>
      <c r="AK1" s="315" t="s">
        <v>80</v>
      </c>
      <c r="AL1" s="316"/>
      <c r="AM1" s="319" t="s">
        <v>81</v>
      </c>
      <c r="AN1" s="320"/>
      <c r="AO1" s="319" t="s">
        <v>114</v>
      </c>
      <c r="AP1" s="320"/>
    </row>
    <row r="2" spans="1:42" ht="24.6" thickBot="1" x14ac:dyDescent="0.3">
      <c r="A2" s="309"/>
      <c r="B2" s="318"/>
      <c r="C2" s="223" t="s">
        <v>53</v>
      </c>
      <c r="D2" s="156" t="s">
        <v>54</v>
      </c>
      <c r="E2" s="224" t="s">
        <v>53</v>
      </c>
      <c r="F2" s="158" t="s">
        <v>54</v>
      </c>
      <c r="G2" s="225" t="s">
        <v>53</v>
      </c>
      <c r="H2" s="160" t="s">
        <v>55</v>
      </c>
      <c r="I2" s="225" t="s">
        <v>53</v>
      </c>
      <c r="J2" s="161" t="s">
        <v>55</v>
      </c>
      <c r="K2" s="226" t="s">
        <v>53</v>
      </c>
      <c r="L2" s="160" t="s">
        <v>54</v>
      </c>
      <c r="M2" s="225" t="s">
        <v>53</v>
      </c>
      <c r="N2" s="160" t="s">
        <v>54</v>
      </c>
      <c r="O2" s="225" t="s">
        <v>53</v>
      </c>
      <c r="P2" s="160" t="s">
        <v>54</v>
      </c>
      <c r="Q2" s="227" t="s">
        <v>53</v>
      </c>
      <c r="R2" s="160" t="s">
        <v>54</v>
      </c>
      <c r="S2" s="225" t="s">
        <v>53</v>
      </c>
      <c r="T2" s="164" t="s">
        <v>89</v>
      </c>
      <c r="U2" s="225" t="s">
        <v>53</v>
      </c>
      <c r="V2" s="164" t="s">
        <v>54</v>
      </c>
      <c r="W2" s="225" t="s">
        <v>53</v>
      </c>
      <c r="X2" s="160" t="s">
        <v>90</v>
      </c>
      <c r="Y2" s="225" t="s">
        <v>53</v>
      </c>
      <c r="Z2" s="160" t="s">
        <v>54</v>
      </c>
      <c r="AA2" s="225" t="s">
        <v>53</v>
      </c>
      <c r="AB2" s="160" t="s">
        <v>54</v>
      </c>
      <c r="AC2" s="225" t="s">
        <v>53</v>
      </c>
      <c r="AD2" s="160" t="s">
        <v>54</v>
      </c>
      <c r="AE2" s="225" t="s">
        <v>53</v>
      </c>
      <c r="AF2" s="160" t="s">
        <v>54</v>
      </c>
      <c r="AG2" s="225" t="s">
        <v>53</v>
      </c>
      <c r="AH2" s="160" t="s">
        <v>55</v>
      </c>
      <c r="AI2" s="225" t="s">
        <v>53</v>
      </c>
      <c r="AJ2" s="164" t="s">
        <v>54</v>
      </c>
      <c r="AK2" s="225" t="s">
        <v>53</v>
      </c>
      <c r="AL2" s="160" t="s">
        <v>54</v>
      </c>
      <c r="AM2" s="225" t="s">
        <v>53</v>
      </c>
      <c r="AN2" s="160" t="s">
        <v>54</v>
      </c>
      <c r="AO2" s="225" t="s">
        <v>53</v>
      </c>
      <c r="AP2" s="160" t="s">
        <v>54</v>
      </c>
    </row>
    <row r="3" spans="1:42" ht="15.6" x14ac:dyDescent="0.3">
      <c r="A3" s="165" t="s">
        <v>92</v>
      </c>
      <c r="B3" s="166">
        <f>C3+E3+G3+I3+K3+M3+O3+Q3+S3+U3+W3+Y3+AA3+AC3+AE3+AG3+AI3+AK3+AM3+AO3</f>
        <v>732</v>
      </c>
      <c r="C3" s="228">
        <v>9</v>
      </c>
      <c r="D3" s="168">
        <v>36</v>
      </c>
      <c r="E3" s="229">
        <v>558</v>
      </c>
      <c r="F3" s="170">
        <v>7225.2999999999984</v>
      </c>
      <c r="G3" s="230">
        <v>130</v>
      </c>
      <c r="H3" s="168">
        <v>9107</v>
      </c>
      <c r="I3" s="230">
        <v>1</v>
      </c>
      <c r="J3" s="172">
        <v>4</v>
      </c>
      <c r="K3" s="229">
        <v>0</v>
      </c>
      <c r="L3" s="168">
        <v>0</v>
      </c>
      <c r="M3" s="230">
        <v>9</v>
      </c>
      <c r="N3" s="168">
        <v>123</v>
      </c>
      <c r="O3" s="230">
        <v>7</v>
      </c>
      <c r="P3" s="168">
        <v>38</v>
      </c>
      <c r="Q3" s="230">
        <v>10</v>
      </c>
      <c r="R3" s="168">
        <v>96</v>
      </c>
      <c r="S3" s="230">
        <v>5</v>
      </c>
      <c r="T3" s="168">
        <v>463</v>
      </c>
      <c r="U3" s="230">
        <v>0</v>
      </c>
      <c r="V3" s="168">
        <v>0</v>
      </c>
      <c r="W3" s="230">
        <v>0</v>
      </c>
      <c r="X3" s="168">
        <v>0</v>
      </c>
      <c r="Y3" s="230">
        <v>0</v>
      </c>
      <c r="Z3" s="168">
        <v>0</v>
      </c>
      <c r="AA3" s="230">
        <v>0</v>
      </c>
      <c r="AB3" s="168">
        <v>0</v>
      </c>
      <c r="AC3" s="230">
        <v>0</v>
      </c>
      <c r="AD3" s="168">
        <v>0</v>
      </c>
      <c r="AE3" s="230">
        <v>0</v>
      </c>
      <c r="AF3" s="168">
        <v>0</v>
      </c>
      <c r="AG3" s="230">
        <v>2</v>
      </c>
      <c r="AH3" s="168">
        <v>66</v>
      </c>
      <c r="AI3" s="230">
        <v>0</v>
      </c>
      <c r="AJ3" s="168">
        <v>0</v>
      </c>
      <c r="AK3" s="230">
        <v>0</v>
      </c>
      <c r="AL3" s="168">
        <v>0</v>
      </c>
      <c r="AM3" s="230">
        <v>1</v>
      </c>
      <c r="AN3" s="168">
        <v>10</v>
      </c>
      <c r="AO3" s="230">
        <v>0</v>
      </c>
      <c r="AP3" s="168">
        <v>0</v>
      </c>
    </row>
    <row r="4" spans="1:42" ht="15.6" x14ac:dyDescent="0.3">
      <c r="A4" s="165" t="s">
        <v>31</v>
      </c>
      <c r="B4" s="173">
        <f t="shared" ref="B4:B14" si="0">C4+E4+G4+I4+K4+M4+O4+Q4+S4+U4+W4+Y4+AA4+AC4+AE4+AG4+AI4+AK4+AM4+AO4</f>
        <v>664</v>
      </c>
      <c r="C4" s="231">
        <v>8</v>
      </c>
      <c r="D4" s="175">
        <v>29.9</v>
      </c>
      <c r="E4" s="232">
        <v>525</v>
      </c>
      <c r="F4" s="177">
        <v>7036.5</v>
      </c>
      <c r="G4" s="233">
        <v>98</v>
      </c>
      <c r="H4" s="175">
        <v>6053</v>
      </c>
      <c r="I4" s="233">
        <v>1</v>
      </c>
      <c r="J4" s="179">
        <v>167</v>
      </c>
      <c r="K4" s="232">
        <v>0</v>
      </c>
      <c r="L4" s="175">
        <v>0</v>
      </c>
      <c r="M4" s="233">
        <v>12</v>
      </c>
      <c r="N4" s="175">
        <v>162</v>
      </c>
      <c r="O4" s="233">
        <v>3</v>
      </c>
      <c r="P4" s="175">
        <v>23</v>
      </c>
      <c r="Q4" s="233">
        <v>12</v>
      </c>
      <c r="R4" s="175">
        <v>100</v>
      </c>
      <c r="S4" s="233">
        <v>2</v>
      </c>
      <c r="T4" s="175">
        <v>800</v>
      </c>
      <c r="U4" s="233">
        <v>0</v>
      </c>
      <c r="V4" s="175">
        <v>0</v>
      </c>
      <c r="W4" s="233">
        <v>0</v>
      </c>
      <c r="X4" s="175">
        <v>0</v>
      </c>
      <c r="Y4" s="233">
        <v>0</v>
      </c>
      <c r="Z4" s="175">
        <v>0</v>
      </c>
      <c r="AA4" s="233">
        <v>0</v>
      </c>
      <c r="AB4" s="175">
        <v>0</v>
      </c>
      <c r="AC4" s="233">
        <v>1</v>
      </c>
      <c r="AD4" s="175">
        <v>5</v>
      </c>
      <c r="AE4" s="233">
        <v>0</v>
      </c>
      <c r="AF4" s="175">
        <v>0</v>
      </c>
      <c r="AG4" s="233">
        <v>0</v>
      </c>
      <c r="AH4" s="175">
        <v>0</v>
      </c>
      <c r="AI4" s="233">
        <v>0</v>
      </c>
      <c r="AJ4" s="175">
        <v>0</v>
      </c>
      <c r="AK4" s="233">
        <v>0</v>
      </c>
      <c r="AL4" s="175">
        <v>0</v>
      </c>
      <c r="AM4" s="233">
        <v>2</v>
      </c>
      <c r="AN4" s="175">
        <v>17</v>
      </c>
      <c r="AO4" s="233">
        <v>0</v>
      </c>
      <c r="AP4" s="175">
        <v>0</v>
      </c>
    </row>
    <row r="5" spans="1:42" ht="15.6" x14ac:dyDescent="0.3">
      <c r="A5" s="165" t="s">
        <v>32</v>
      </c>
      <c r="B5" s="173">
        <f t="shared" si="0"/>
        <v>689</v>
      </c>
      <c r="C5" s="231">
        <v>5</v>
      </c>
      <c r="D5" s="175">
        <v>10.5</v>
      </c>
      <c r="E5" s="231">
        <v>398</v>
      </c>
      <c r="F5" s="177">
        <v>5610.9000000000005</v>
      </c>
      <c r="G5" s="233">
        <v>249</v>
      </c>
      <c r="H5" s="175">
        <v>14978</v>
      </c>
      <c r="I5" s="233">
        <v>1</v>
      </c>
      <c r="J5" s="179">
        <v>120</v>
      </c>
      <c r="K5" s="232">
        <v>0</v>
      </c>
      <c r="L5" s="175">
        <v>0</v>
      </c>
      <c r="M5" s="233">
        <v>7</v>
      </c>
      <c r="N5" s="175">
        <v>102</v>
      </c>
      <c r="O5" s="233">
        <v>6</v>
      </c>
      <c r="P5" s="175">
        <v>65</v>
      </c>
      <c r="Q5" s="233">
        <v>18</v>
      </c>
      <c r="R5" s="175">
        <v>154</v>
      </c>
      <c r="S5" s="233">
        <v>3</v>
      </c>
      <c r="T5" s="175">
        <v>2348</v>
      </c>
      <c r="U5" s="233">
        <v>0</v>
      </c>
      <c r="V5" s="175">
        <v>0</v>
      </c>
      <c r="W5" s="233">
        <v>0</v>
      </c>
      <c r="X5" s="175">
        <v>0</v>
      </c>
      <c r="Y5" s="233">
        <v>0</v>
      </c>
      <c r="Z5" s="175">
        <v>0</v>
      </c>
      <c r="AA5" s="233">
        <v>0</v>
      </c>
      <c r="AB5" s="175">
        <v>0</v>
      </c>
      <c r="AC5" s="233">
        <v>0</v>
      </c>
      <c r="AD5" s="175">
        <v>0</v>
      </c>
      <c r="AE5" s="233">
        <v>0</v>
      </c>
      <c r="AF5" s="175">
        <v>0</v>
      </c>
      <c r="AG5" s="233">
        <v>0</v>
      </c>
      <c r="AH5" s="175">
        <v>0</v>
      </c>
      <c r="AI5" s="233">
        <v>0</v>
      </c>
      <c r="AJ5" s="175">
        <v>0</v>
      </c>
      <c r="AK5" s="233">
        <v>0</v>
      </c>
      <c r="AL5" s="175">
        <v>0</v>
      </c>
      <c r="AM5" s="233">
        <v>2</v>
      </c>
      <c r="AN5" s="175">
        <v>20</v>
      </c>
      <c r="AO5" s="233">
        <v>0</v>
      </c>
      <c r="AP5" s="175">
        <v>0</v>
      </c>
    </row>
    <row r="6" spans="1:42" ht="15.6" x14ac:dyDescent="0.3">
      <c r="A6" s="165" t="s">
        <v>33</v>
      </c>
      <c r="B6" s="173">
        <f t="shared" si="0"/>
        <v>618</v>
      </c>
      <c r="C6" s="231">
        <v>4</v>
      </c>
      <c r="D6" s="175">
        <v>23.7</v>
      </c>
      <c r="E6" s="231">
        <v>421</v>
      </c>
      <c r="F6" s="177">
        <v>6153.3000000000011</v>
      </c>
      <c r="G6" s="233">
        <v>170</v>
      </c>
      <c r="H6" s="175">
        <v>12445</v>
      </c>
      <c r="I6" s="233">
        <v>0</v>
      </c>
      <c r="J6" s="179">
        <v>0</v>
      </c>
      <c r="K6" s="232">
        <v>0</v>
      </c>
      <c r="L6" s="175">
        <v>0</v>
      </c>
      <c r="M6" s="233">
        <v>2</v>
      </c>
      <c r="N6" s="175">
        <v>35</v>
      </c>
      <c r="O6" s="233">
        <v>2</v>
      </c>
      <c r="P6" s="175">
        <v>10</v>
      </c>
      <c r="Q6" s="233">
        <v>16</v>
      </c>
      <c r="R6" s="175">
        <v>124</v>
      </c>
      <c r="S6" s="233">
        <v>1</v>
      </c>
      <c r="T6" s="175">
        <v>15</v>
      </c>
      <c r="U6" s="233">
        <v>0</v>
      </c>
      <c r="V6" s="175">
        <v>0</v>
      </c>
      <c r="W6" s="233">
        <v>0</v>
      </c>
      <c r="X6" s="175">
        <v>0</v>
      </c>
      <c r="Y6" s="233">
        <v>0</v>
      </c>
      <c r="Z6" s="175">
        <v>0</v>
      </c>
      <c r="AA6" s="233">
        <v>0</v>
      </c>
      <c r="AB6" s="175">
        <v>0</v>
      </c>
      <c r="AC6" s="233">
        <v>0</v>
      </c>
      <c r="AD6" s="175">
        <v>0</v>
      </c>
      <c r="AE6" s="233">
        <v>0</v>
      </c>
      <c r="AF6" s="175">
        <v>0</v>
      </c>
      <c r="AG6" s="233">
        <v>0</v>
      </c>
      <c r="AH6" s="175">
        <v>0</v>
      </c>
      <c r="AI6" s="233">
        <v>0</v>
      </c>
      <c r="AJ6" s="175">
        <v>0</v>
      </c>
      <c r="AK6" s="233">
        <v>0</v>
      </c>
      <c r="AL6" s="175">
        <v>0</v>
      </c>
      <c r="AM6" s="233">
        <v>2</v>
      </c>
      <c r="AN6" s="175">
        <v>20</v>
      </c>
      <c r="AO6" s="233">
        <v>0</v>
      </c>
      <c r="AP6" s="175">
        <v>0</v>
      </c>
    </row>
    <row r="7" spans="1:42" ht="15.6" x14ac:dyDescent="0.3">
      <c r="A7" s="165" t="s">
        <v>34</v>
      </c>
      <c r="B7" s="173">
        <f t="shared" si="0"/>
        <v>553</v>
      </c>
      <c r="C7" s="231">
        <v>7</v>
      </c>
      <c r="D7" s="175">
        <v>25.55</v>
      </c>
      <c r="E7" s="231">
        <v>413</v>
      </c>
      <c r="F7" s="177">
        <v>5528.5000000000009</v>
      </c>
      <c r="G7" s="233">
        <v>73</v>
      </c>
      <c r="H7" s="175">
        <v>5932</v>
      </c>
      <c r="I7" s="233">
        <v>1</v>
      </c>
      <c r="J7" s="179">
        <v>22</v>
      </c>
      <c r="K7" s="232">
        <v>0</v>
      </c>
      <c r="L7" s="175">
        <v>0</v>
      </c>
      <c r="M7" s="233">
        <v>7</v>
      </c>
      <c r="N7" s="175">
        <v>120</v>
      </c>
      <c r="O7" s="233">
        <v>4</v>
      </c>
      <c r="P7" s="175">
        <v>23</v>
      </c>
      <c r="Q7" s="233">
        <v>43</v>
      </c>
      <c r="R7" s="175">
        <v>350</v>
      </c>
      <c r="S7" s="233">
        <v>0</v>
      </c>
      <c r="T7" s="175">
        <v>0</v>
      </c>
      <c r="U7" s="233">
        <v>0</v>
      </c>
      <c r="V7" s="175">
        <v>0</v>
      </c>
      <c r="W7" s="233">
        <v>2</v>
      </c>
      <c r="X7" s="175">
        <v>4</v>
      </c>
      <c r="Y7" s="233">
        <v>0</v>
      </c>
      <c r="Z7" s="175">
        <v>0</v>
      </c>
      <c r="AA7" s="233">
        <v>0</v>
      </c>
      <c r="AB7" s="175">
        <v>0</v>
      </c>
      <c r="AC7" s="233">
        <v>0</v>
      </c>
      <c r="AD7" s="175">
        <v>0</v>
      </c>
      <c r="AE7" s="233">
        <v>0</v>
      </c>
      <c r="AF7" s="175">
        <v>0</v>
      </c>
      <c r="AG7" s="233">
        <v>0</v>
      </c>
      <c r="AH7" s="175">
        <v>0</v>
      </c>
      <c r="AI7" s="233">
        <v>0</v>
      </c>
      <c r="AJ7" s="175">
        <v>0</v>
      </c>
      <c r="AK7" s="233">
        <v>2</v>
      </c>
      <c r="AL7" s="175">
        <v>18</v>
      </c>
      <c r="AM7" s="233">
        <v>0</v>
      </c>
      <c r="AN7" s="175">
        <v>0</v>
      </c>
      <c r="AO7" s="233">
        <v>1</v>
      </c>
      <c r="AP7" s="175">
        <v>10</v>
      </c>
    </row>
    <row r="8" spans="1:42" ht="15.6" x14ac:dyDescent="0.3">
      <c r="A8" s="165" t="s">
        <v>35</v>
      </c>
      <c r="B8" s="173">
        <f t="shared" si="0"/>
        <v>371</v>
      </c>
      <c r="C8" s="231">
        <v>7</v>
      </c>
      <c r="D8" s="175">
        <v>22.500000000000004</v>
      </c>
      <c r="E8" s="231">
        <v>256</v>
      </c>
      <c r="F8" s="177">
        <v>3516.9999999999995</v>
      </c>
      <c r="G8" s="233">
        <v>37</v>
      </c>
      <c r="H8" s="175">
        <v>3703</v>
      </c>
      <c r="I8" s="233">
        <v>0</v>
      </c>
      <c r="J8" s="179">
        <v>0</v>
      </c>
      <c r="K8" s="232">
        <v>0</v>
      </c>
      <c r="L8" s="175">
        <v>0</v>
      </c>
      <c r="M8" s="233">
        <v>14</v>
      </c>
      <c r="N8" s="175">
        <v>243</v>
      </c>
      <c r="O8" s="233">
        <v>4</v>
      </c>
      <c r="P8" s="175">
        <v>31</v>
      </c>
      <c r="Q8" s="233">
        <v>52</v>
      </c>
      <c r="R8" s="175">
        <v>439</v>
      </c>
      <c r="S8" s="233">
        <v>0</v>
      </c>
      <c r="T8" s="175">
        <v>0</v>
      </c>
      <c r="U8" s="233">
        <v>0</v>
      </c>
      <c r="V8" s="175">
        <v>0</v>
      </c>
      <c r="W8" s="233">
        <v>0</v>
      </c>
      <c r="X8" s="175">
        <v>0</v>
      </c>
      <c r="Y8" s="233">
        <v>1</v>
      </c>
      <c r="Z8" s="175">
        <v>2</v>
      </c>
      <c r="AA8" s="233">
        <v>0</v>
      </c>
      <c r="AB8" s="175">
        <v>0</v>
      </c>
      <c r="AC8" s="233">
        <v>0</v>
      </c>
      <c r="AD8" s="175">
        <v>0</v>
      </c>
      <c r="AE8" s="233">
        <v>0</v>
      </c>
      <c r="AF8" s="175">
        <v>0</v>
      </c>
      <c r="AG8" s="233">
        <v>0</v>
      </c>
      <c r="AH8" s="175">
        <v>0</v>
      </c>
      <c r="AI8" s="233">
        <v>0</v>
      </c>
      <c r="AJ8" s="175">
        <v>0</v>
      </c>
      <c r="AK8" s="233">
        <v>0</v>
      </c>
      <c r="AL8" s="175">
        <v>0</v>
      </c>
      <c r="AM8" s="233">
        <v>0</v>
      </c>
      <c r="AN8" s="175">
        <v>0</v>
      </c>
      <c r="AO8" s="233">
        <v>0</v>
      </c>
      <c r="AP8" s="175">
        <v>0</v>
      </c>
    </row>
    <row r="9" spans="1:42" ht="15.6" x14ac:dyDescent="0.3">
      <c r="A9" s="165" t="s">
        <v>36</v>
      </c>
      <c r="B9" s="173">
        <f t="shared" si="0"/>
        <v>354</v>
      </c>
      <c r="C9" s="231">
        <v>9</v>
      </c>
      <c r="D9" s="175">
        <v>25</v>
      </c>
      <c r="E9" s="231">
        <v>202</v>
      </c>
      <c r="F9" s="177">
        <v>2675.1099999999997</v>
      </c>
      <c r="G9" s="233">
        <v>69</v>
      </c>
      <c r="H9" s="175">
        <v>7037</v>
      </c>
      <c r="I9" s="233">
        <v>2</v>
      </c>
      <c r="J9" s="179">
        <v>44</v>
      </c>
      <c r="K9" s="232">
        <v>0</v>
      </c>
      <c r="L9" s="175">
        <v>0</v>
      </c>
      <c r="M9" s="233">
        <v>15</v>
      </c>
      <c r="N9" s="175">
        <v>265</v>
      </c>
      <c r="O9" s="233">
        <v>13</v>
      </c>
      <c r="P9" s="175">
        <v>110</v>
      </c>
      <c r="Q9" s="233">
        <v>42</v>
      </c>
      <c r="R9" s="175">
        <v>353</v>
      </c>
      <c r="S9" s="233">
        <v>0</v>
      </c>
      <c r="T9" s="175">
        <v>0</v>
      </c>
      <c r="U9" s="233">
        <v>0</v>
      </c>
      <c r="V9" s="175">
        <v>0</v>
      </c>
      <c r="W9" s="233">
        <v>0</v>
      </c>
      <c r="X9" s="175">
        <v>0</v>
      </c>
      <c r="Y9" s="233">
        <v>0</v>
      </c>
      <c r="Z9" s="175">
        <v>0</v>
      </c>
      <c r="AA9" s="233">
        <v>0</v>
      </c>
      <c r="AB9" s="175">
        <v>0</v>
      </c>
      <c r="AC9" s="233">
        <v>0</v>
      </c>
      <c r="AD9" s="175">
        <v>0</v>
      </c>
      <c r="AE9" s="233">
        <v>0</v>
      </c>
      <c r="AF9" s="175">
        <v>0</v>
      </c>
      <c r="AG9" s="233">
        <v>1</v>
      </c>
      <c r="AH9" s="175">
        <v>166</v>
      </c>
      <c r="AI9" s="233">
        <v>1</v>
      </c>
      <c r="AJ9" s="175">
        <v>5</v>
      </c>
      <c r="AK9" s="233">
        <v>0</v>
      </c>
      <c r="AL9" s="175">
        <v>0</v>
      </c>
      <c r="AM9" s="233">
        <v>0</v>
      </c>
      <c r="AN9" s="175">
        <v>0</v>
      </c>
      <c r="AO9" s="233">
        <v>0</v>
      </c>
      <c r="AP9" s="175">
        <v>0</v>
      </c>
    </row>
    <row r="10" spans="1:42" ht="15.6" x14ac:dyDescent="0.3">
      <c r="A10" s="165" t="s">
        <v>37</v>
      </c>
      <c r="B10" s="173">
        <f t="shared" si="0"/>
        <v>276</v>
      </c>
      <c r="C10" s="231">
        <v>8</v>
      </c>
      <c r="D10" s="175">
        <v>23</v>
      </c>
      <c r="E10" s="231">
        <v>67</v>
      </c>
      <c r="F10" s="177">
        <v>848.85</v>
      </c>
      <c r="G10" s="233">
        <v>145</v>
      </c>
      <c r="H10" s="175">
        <v>10713</v>
      </c>
      <c r="I10" s="233">
        <v>0</v>
      </c>
      <c r="J10" s="179">
        <v>0</v>
      </c>
      <c r="K10" s="232">
        <v>0</v>
      </c>
      <c r="L10" s="175">
        <v>0</v>
      </c>
      <c r="M10" s="233">
        <v>11</v>
      </c>
      <c r="N10" s="175">
        <v>168</v>
      </c>
      <c r="O10" s="233">
        <v>16</v>
      </c>
      <c r="P10" s="175">
        <v>161</v>
      </c>
      <c r="Q10" s="233">
        <v>25</v>
      </c>
      <c r="R10" s="175">
        <v>198</v>
      </c>
      <c r="S10" s="233">
        <v>3</v>
      </c>
      <c r="T10" s="175">
        <v>315.39999999999998</v>
      </c>
      <c r="U10" s="233">
        <v>0</v>
      </c>
      <c r="V10" s="175">
        <v>0</v>
      </c>
      <c r="W10" s="233">
        <v>0</v>
      </c>
      <c r="X10" s="175">
        <v>0</v>
      </c>
      <c r="Y10" s="233">
        <v>0</v>
      </c>
      <c r="Z10" s="175">
        <v>0</v>
      </c>
      <c r="AA10" s="233">
        <v>0</v>
      </c>
      <c r="AB10" s="175">
        <v>0</v>
      </c>
      <c r="AC10" s="233">
        <v>0</v>
      </c>
      <c r="AD10" s="175">
        <v>0</v>
      </c>
      <c r="AE10" s="233">
        <v>0</v>
      </c>
      <c r="AF10" s="175">
        <v>0</v>
      </c>
      <c r="AG10" s="233">
        <v>0</v>
      </c>
      <c r="AH10" s="175">
        <v>0</v>
      </c>
      <c r="AI10" s="233">
        <v>1</v>
      </c>
      <c r="AJ10" s="175">
        <v>5</v>
      </c>
      <c r="AK10" s="233">
        <v>0</v>
      </c>
      <c r="AL10" s="175">
        <v>0</v>
      </c>
      <c r="AM10" s="233">
        <v>0</v>
      </c>
      <c r="AN10" s="175">
        <v>0</v>
      </c>
      <c r="AO10" s="233">
        <v>0</v>
      </c>
      <c r="AP10" s="175">
        <v>0</v>
      </c>
    </row>
    <row r="11" spans="1:42" ht="15.6" x14ac:dyDescent="0.3">
      <c r="A11" s="165" t="s">
        <v>38</v>
      </c>
      <c r="B11" s="173">
        <f t="shared" si="0"/>
        <v>302</v>
      </c>
      <c r="C11" s="231">
        <v>8</v>
      </c>
      <c r="D11" s="175">
        <v>19</v>
      </c>
      <c r="E11" s="231">
        <v>5</v>
      </c>
      <c r="F11" s="177">
        <v>32.5</v>
      </c>
      <c r="G11" s="233">
        <v>170</v>
      </c>
      <c r="H11" s="175">
        <v>9826</v>
      </c>
      <c r="I11" s="233">
        <v>2</v>
      </c>
      <c r="J11" s="179">
        <v>170</v>
      </c>
      <c r="K11" s="232">
        <v>0</v>
      </c>
      <c r="L11" s="175">
        <v>0</v>
      </c>
      <c r="M11" s="233">
        <v>18</v>
      </c>
      <c r="N11" s="175">
        <v>340</v>
      </c>
      <c r="O11" s="233">
        <v>12</v>
      </c>
      <c r="P11" s="175">
        <v>52</v>
      </c>
      <c r="Q11" s="233">
        <v>20</v>
      </c>
      <c r="R11" s="175">
        <v>170</v>
      </c>
      <c r="S11" s="233">
        <v>0</v>
      </c>
      <c r="T11" s="175">
        <v>0</v>
      </c>
      <c r="U11" s="233">
        <v>0</v>
      </c>
      <c r="V11" s="175">
        <v>0</v>
      </c>
      <c r="W11" s="233">
        <v>0</v>
      </c>
      <c r="X11" s="175">
        <v>0</v>
      </c>
      <c r="Y11" s="233">
        <v>0</v>
      </c>
      <c r="Z11" s="175">
        <v>0</v>
      </c>
      <c r="AA11" s="233">
        <v>63</v>
      </c>
      <c r="AB11" s="175">
        <v>2027</v>
      </c>
      <c r="AC11" s="233">
        <v>0</v>
      </c>
      <c r="AD11" s="175">
        <v>0</v>
      </c>
      <c r="AE11" s="233">
        <v>0</v>
      </c>
      <c r="AF11" s="175">
        <v>0</v>
      </c>
      <c r="AG11" s="233">
        <v>0</v>
      </c>
      <c r="AH11" s="175">
        <v>0</v>
      </c>
      <c r="AI11" s="233">
        <v>1</v>
      </c>
      <c r="AJ11" s="175">
        <v>5</v>
      </c>
      <c r="AK11" s="233">
        <v>1</v>
      </c>
      <c r="AL11" s="175">
        <v>8</v>
      </c>
      <c r="AM11" s="233">
        <v>2</v>
      </c>
      <c r="AN11" s="175">
        <v>20</v>
      </c>
      <c r="AO11" s="233">
        <v>0</v>
      </c>
      <c r="AP11" s="175">
        <v>0</v>
      </c>
    </row>
    <row r="12" spans="1:42" ht="15.6" x14ac:dyDescent="0.3">
      <c r="A12" s="165" t="s">
        <v>39</v>
      </c>
      <c r="B12" s="173">
        <f t="shared" si="0"/>
        <v>370</v>
      </c>
      <c r="C12" s="231">
        <v>9</v>
      </c>
      <c r="D12" s="175">
        <v>23.7</v>
      </c>
      <c r="E12" s="231">
        <v>72</v>
      </c>
      <c r="F12" s="177">
        <v>857.3</v>
      </c>
      <c r="G12" s="233">
        <v>131</v>
      </c>
      <c r="H12" s="175">
        <v>12225</v>
      </c>
      <c r="I12" s="233">
        <v>0</v>
      </c>
      <c r="J12" s="179">
        <v>0</v>
      </c>
      <c r="K12" s="232">
        <v>0</v>
      </c>
      <c r="L12" s="175">
        <v>0</v>
      </c>
      <c r="M12" s="233">
        <v>14</v>
      </c>
      <c r="N12" s="175">
        <v>230</v>
      </c>
      <c r="O12" s="233">
        <v>6</v>
      </c>
      <c r="P12" s="175">
        <v>49</v>
      </c>
      <c r="Q12" s="233">
        <v>14</v>
      </c>
      <c r="R12" s="175">
        <v>127</v>
      </c>
      <c r="S12" s="233">
        <v>1</v>
      </c>
      <c r="T12" s="175">
        <v>500</v>
      </c>
      <c r="U12" s="233">
        <v>0</v>
      </c>
      <c r="V12" s="175">
        <v>0</v>
      </c>
      <c r="W12" s="233">
        <v>0</v>
      </c>
      <c r="X12" s="175">
        <v>0</v>
      </c>
      <c r="Y12" s="233">
        <v>0</v>
      </c>
      <c r="Z12" s="175">
        <v>0</v>
      </c>
      <c r="AA12" s="233">
        <v>118</v>
      </c>
      <c r="AB12" s="175">
        <v>3580</v>
      </c>
      <c r="AC12" s="233">
        <v>0</v>
      </c>
      <c r="AD12" s="175">
        <v>0</v>
      </c>
      <c r="AE12" s="233">
        <v>0</v>
      </c>
      <c r="AF12" s="175">
        <v>0</v>
      </c>
      <c r="AG12" s="233">
        <v>0</v>
      </c>
      <c r="AH12" s="175">
        <v>0</v>
      </c>
      <c r="AI12" s="233">
        <v>0</v>
      </c>
      <c r="AJ12" s="175">
        <v>0</v>
      </c>
      <c r="AK12" s="233">
        <v>1</v>
      </c>
      <c r="AL12" s="175">
        <v>8</v>
      </c>
      <c r="AM12" s="233">
        <v>3</v>
      </c>
      <c r="AN12" s="175">
        <v>35</v>
      </c>
      <c r="AO12" s="233">
        <v>1</v>
      </c>
      <c r="AP12" s="175">
        <v>10</v>
      </c>
    </row>
    <row r="13" spans="1:42" ht="15.6" x14ac:dyDescent="0.3">
      <c r="A13" s="165" t="s">
        <v>40</v>
      </c>
      <c r="B13" s="173">
        <f t="shared" si="0"/>
        <v>495</v>
      </c>
      <c r="C13" s="231">
        <v>9</v>
      </c>
      <c r="D13" s="175">
        <v>38.5</v>
      </c>
      <c r="E13" s="231">
        <v>190</v>
      </c>
      <c r="F13" s="177">
        <v>2486.87</v>
      </c>
      <c r="G13" s="233">
        <v>93</v>
      </c>
      <c r="H13" s="175">
        <v>9538</v>
      </c>
      <c r="I13" s="233">
        <v>1</v>
      </c>
      <c r="J13" s="179">
        <v>349</v>
      </c>
      <c r="K13" s="232">
        <v>1</v>
      </c>
      <c r="L13" s="175">
        <v>23.9</v>
      </c>
      <c r="M13" s="233">
        <v>1</v>
      </c>
      <c r="N13" s="175">
        <v>20</v>
      </c>
      <c r="O13" s="233">
        <v>4</v>
      </c>
      <c r="P13" s="175">
        <v>27</v>
      </c>
      <c r="Q13" s="233">
        <v>28</v>
      </c>
      <c r="R13" s="175">
        <v>252</v>
      </c>
      <c r="S13" s="233">
        <v>2</v>
      </c>
      <c r="T13" s="175">
        <v>30</v>
      </c>
      <c r="U13" s="233">
        <v>1</v>
      </c>
      <c r="V13" s="175">
        <v>20</v>
      </c>
      <c r="W13" s="233">
        <v>0</v>
      </c>
      <c r="X13" s="175">
        <v>0</v>
      </c>
      <c r="Y13" s="233">
        <v>0</v>
      </c>
      <c r="Z13" s="175">
        <v>0</v>
      </c>
      <c r="AA13" s="233">
        <v>161</v>
      </c>
      <c r="AB13" s="175">
        <v>4566</v>
      </c>
      <c r="AC13" s="233">
        <v>0</v>
      </c>
      <c r="AD13" s="175">
        <v>0</v>
      </c>
      <c r="AE13" s="233">
        <v>2</v>
      </c>
      <c r="AF13" s="175">
        <v>10</v>
      </c>
      <c r="AG13" s="233">
        <v>1</v>
      </c>
      <c r="AH13" s="175">
        <v>120</v>
      </c>
      <c r="AI13" s="233">
        <v>1</v>
      </c>
      <c r="AJ13" s="175">
        <v>7</v>
      </c>
      <c r="AK13" s="233">
        <v>0</v>
      </c>
      <c r="AL13" s="175">
        <v>0</v>
      </c>
      <c r="AM13" s="233">
        <v>0</v>
      </c>
      <c r="AN13" s="175">
        <v>0</v>
      </c>
      <c r="AO13" s="233">
        <v>0</v>
      </c>
      <c r="AP13" s="175">
        <v>0</v>
      </c>
    </row>
    <row r="14" spans="1:42" ht="18.600000000000001" thickBot="1" x14ac:dyDescent="0.4">
      <c r="A14" s="165" t="s">
        <v>41</v>
      </c>
      <c r="B14" s="180">
        <f t="shared" si="0"/>
        <v>781</v>
      </c>
      <c r="C14" s="231">
        <v>9</v>
      </c>
      <c r="D14" s="175">
        <v>44.5</v>
      </c>
      <c r="E14" s="231">
        <v>488</v>
      </c>
      <c r="F14" s="177">
        <v>5781.5800000000008</v>
      </c>
      <c r="G14" s="233">
        <v>97</v>
      </c>
      <c r="H14" s="175">
        <v>13728</v>
      </c>
      <c r="I14" s="233">
        <v>1</v>
      </c>
      <c r="J14" s="179">
        <v>5</v>
      </c>
      <c r="K14" s="232">
        <v>0</v>
      </c>
      <c r="L14" s="175">
        <v>0</v>
      </c>
      <c r="M14" s="233">
        <v>0</v>
      </c>
      <c r="N14" s="181">
        <v>0</v>
      </c>
      <c r="O14" s="233">
        <v>6</v>
      </c>
      <c r="P14" s="175">
        <v>31</v>
      </c>
      <c r="Q14" s="233">
        <v>34</v>
      </c>
      <c r="R14" s="175">
        <v>283</v>
      </c>
      <c r="S14" s="233">
        <v>1</v>
      </c>
      <c r="T14" s="175">
        <v>0.5</v>
      </c>
      <c r="U14" s="233">
        <v>0</v>
      </c>
      <c r="V14" s="175">
        <v>0</v>
      </c>
      <c r="W14" s="233">
        <v>0</v>
      </c>
      <c r="X14" s="175">
        <v>0</v>
      </c>
      <c r="Y14" s="233">
        <v>0</v>
      </c>
      <c r="Z14" s="175">
        <v>0</v>
      </c>
      <c r="AA14" s="233">
        <v>141</v>
      </c>
      <c r="AB14" s="175">
        <v>3916</v>
      </c>
      <c r="AC14" s="233">
        <v>0</v>
      </c>
      <c r="AD14" s="175">
        <v>0</v>
      </c>
      <c r="AE14" s="233">
        <v>2</v>
      </c>
      <c r="AF14" s="175">
        <v>14</v>
      </c>
      <c r="AG14" s="233">
        <v>0</v>
      </c>
      <c r="AH14" s="175">
        <v>0</v>
      </c>
      <c r="AI14" s="233">
        <v>0</v>
      </c>
      <c r="AJ14" s="175">
        <v>0</v>
      </c>
      <c r="AK14" s="233">
        <v>0</v>
      </c>
      <c r="AL14" s="175">
        <v>0</v>
      </c>
      <c r="AM14" s="233">
        <v>1</v>
      </c>
      <c r="AN14" s="175">
        <v>10</v>
      </c>
      <c r="AO14" s="233">
        <v>1</v>
      </c>
      <c r="AP14" s="175">
        <v>5</v>
      </c>
    </row>
    <row r="15" spans="1:42" ht="14.4" thickBot="1" x14ac:dyDescent="0.3">
      <c r="A15" s="234" t="s">
        <v>59</v>
      </c>
      <c r="B15" s="235">
        <f>SUM(B3:B14)</f>
        <v>6205</v>
      </c>
      <c r="C15" s="235">
        <f t="shared" ref="C15:AP15" si="1">C14+C13+C12+C11+C10+C9+C8+C7+C6+C5+C4+C3</f>
        <v>92</v>
      </c>
      <c r="D15" s="235">
        <f t="shared" si="1"/>
        <v>321.84999999999997</v>
      </c>
      <c r="E15" s="235">
        <f t="shared" si="1"/>
        <v>3595</v>
      </c>
      <c r="F15" s="235">
        <f t="shared" si="1"/>
        <v>47753.71</v>
      </c>
      <c r="G15" s="235">
        <f t="shared" si="1"/>
        <v>1462</v>
      </c>
      <c r="H15" s="235">
        <f t="shared" si="1"/>
        <v>115285</v>
      </c>
      <c r="I15" s="235">
        <f t="shared" si="1"/>
        <v>10</v>
      </c>
      <c r="J15" s="235">
        <f t="shared" si="1"/>
        <v>881</v>
      </c>
      <c r="K15" s="235">
        <f t="shared" si="1"/>
        <v>1</v>
      </c>
      <c r="L15" s="235">
        <f t="shared" si="1"/>
        <v>23.9</v>
      </c>
      <c r="M15" s="235">
        <f t="shared" si="1"/>
        <v>110</v>
      </c>
      <c r="N15" s="235">
        <f t="shared" si="1"/>
        <v>1808</v>
      </c>
      <c r="O15" s="235">
        <f t="shared" si="1"/>
        <v>83</v>
      </c>
      <c r="P15" s="235">
        <f t="shared" si="1"/>
        <v>620</v>
      </c>
      <c r="Q15" s="235">
        <f t="shared" si="1"/>
        <v>314</v>
      </c>
      <c r="R15" s="235">
        <f t="shared" si="1"/>
        <v>2646</v>
      </c>
      <c r="S15" s="235">
        <f t="shared" si="1"/>
        <v>18</v>
      </c>
      <c r="T15" s="235">
        <f t="shared" si="1"/>
        <v>4471.8999999999996</v>
      </c>
      <c r="U15" s="235">
        <f t="shared" si="1"/>
        <v>1</v>
      </c>
      <c r="V15" s="235">
        <f t="shared" si="1"/>
        <v>20</v>
      </c>
      <c r="W15" s="235">
        <f t="shared" si="1"/>
        <v>2</v>
      </c>
      <c r="X15" s="235">
        <f t="shared" si="1"/>
        <v>4</v>
      </c>
      <c r="Y15" s="235">
        <f t="shared" si="1"/>
        <v>1</v>
      </c>
      <c r="Z15" s="235">
        <f t="shared" si="1"/>
        <v>2</v>
      </c>
      <c r="AA15" s="235">
        <f t="shared" si="1"/>
        <v>483</v>
      </c>
      <c r="AB15" s="235">
        <f t="shared" si="1"/>
        <v>14089</v>
      </c>
      <c r="AC15" s="235">
        <f t="shared" si="1"/>
        <v>1</v>
      </c>
      <c r="AD15" s="235">
        <f t="shared" si="1"/>
        <v>5</v>
      </c>
      <c r="AE15" s="235">
        <f t="shared" si="1"/>
        <v>4</v>
      </c>
      <c r="AF15" s="235">
        <f t="shared" si="1"/>
        <v>24</v>
      </c>
      <c r="AG15" s="235">
        <f t="shared" si="1"/>
        <v>4</v>
      </c>
      <c r="AH15" s="235">
        <f t="shared" si="1"/>
        <v>352</v>
      </c>
      <c r="AI15" s="235">
        <f t="shared" si="1"/>
        <v>4</v>
      </c>
      <c r="AJ15" s="235">
        <f t="shared" si="1"/>
        <v>22</v>
      </c>
      <c r="AK15" s="235">
        <f t="shared" si="1"/>
        <v>4</v>
      </c>
      <c r="AL15" s="235">
        <f t="shared" si="1"/>
        <v>34</v>
      </c>
      <c r="AM15" s="235">
        <f t="shared" si="1"/>
        <v>13</v>
      </c>
      <c r="AN15" s="235">
        <f t="shared" si="1"/>
        <v>132</v>
      </c>
      <c r="AO15" s="235">
        <f t="shared" si="1"/>
        <v>3</v>
      </c>
      <c r="AP15" s="235">
        <f t="shared" si="1"/>
        <v>25</v>
      </c>
    </row>
    <row r="17" spans="1:17" ht="14.4" thickBot="1" x14ac:dyDescent="0.3"/>
    <row r="18" spans="1:17" ht="28.2" thickBot="1" x14ac:dyDescent="0.3">
      <c r="A18" s="236" t="s">
        <v>42</v>
      </c>
      <c r="B18" s="237" t="s">
        <v>53</v>
      </c>
      <c r="C18" s="238" t="s">
        <v>93</v>
      </c>
      <c r="D18" s="186" t="s">
        <v>94</v>
      </c>
      <c r="E18" s="239" t="s">
        <v>104</v>
      </c>
      <c r="F18" s="239" t="s">
        <v>95</v>
      </c>
      <c r="G18" s="238" t="s">
        <v>96</v>
      </c>
      <c r="H18" s="186" t="s">
        <v>97</v>
      </c>
      <c r="I18" s="240" t="s">
        <v>98</v>
      </c>
      <c r="J18" s="239" t="s">
        <v>106</v>
      </c>
      <c r="K18" s="240" t="s">
        <v>105</v>
      </c>
      <c r="L18" s="240" t="s">
        <v>101</v>
      </c>
      <c r="M18" s="239" t="s">
        <v>102</v>
      </c>
      <c r="N18" s="239" t="s">
        <v>103</v>
      </c>
      <c r="O18" s="239" t="s">
        <v>99</v>
      </c>
      <c r="P18" s="239" t="s">
        <v>115</v>
      </c>
      <c r="Q18" s="238" t="s">
        <v>107</v>
      </c>
    </row>
    <row r="19" spans="1:17" ht="15.6" x14ac:dyDescent="0.3">
      <c r="A19" s="190" t="s">
        <v>30</v>
      </c>
      <c r="B19" s="166">
        <v>558</v>
      </c>
      <c r="C19" s="172">
        <v>391.9</v>
      </c>
      <c r="D19" s="169">
        <v>301.3</v>
      </c>
      <c r="E19" s="171">
        <v>0</v>
      </c>
      <c r="F19" s="241">
        <v>3643</v>
      </c>
      <c r="G19" s="169">
        <v>798.09999999999991</v>
      </c>
      <c r="H19" s="171">
        <v>322.39999999999998</v>
      </c>
      <c r="I19" s="171">
        <v>318.5</v>
      </c>
      <c r="J19" s="171">
        <v>33.299999999999997</v>
      </c>
      <c r="K19" s="171">
        <v>0</v>
      </c>
      <c r="L19" s="171">
        <v>36.6</v>
      </c>
      <c r="M19" s="171">
        <v>4.4000000000000004</v>
      </c>
      <c r="N19" s="171">
        <v>761.09999999999991</v>
      </c>
      <c r="O19" s="171">
        <v>56.7</v>
      </c>
      <c r="P19" s="171">
        <v>0</v>
      </c>
      <c r="Q19" s="241">
        <f>SUM(B19:P19)</f>
        <v>7225.2999999999984</v>
      </c>
    </row>
    <row r="20" spans="1:17" ht="15.6" x14ac:dyDescent="0.3">
      <c r="A20" s="190" t="s">
        <v>31</v>
      </c>
      <c r="B20" s="173">
        <v>525</v>
      </c>
      <c r="C20" s="179">
        <v>272.39999999999998</v>
      </c>
      <c r="D20" s="176">
        <v>451.5</v>
      </c>
      <c r="E20" s="178">
        <v>186</v>
      </c>
      <c r="F20" s="173">
        <v>2763.4</v>
      </c>
      <c r="G20" s="176">
        <v>1119.7</v>
      </c>
      <c r="H20" s="178">
        <v>284.2</v>
      </c>
      <c r="I20" s="178">
        <v>355.4</v>
      </c>
      <c r="J20" s="178">
        <v>8.6999999999999993</v>
      </c>
      <c r="K20" s="178">
        <v>0</v>
      </c>
      <c r="L20" s="178">
        <v>17.3</v>
      </c>
      <c r="M20" s="178">
        <v>10.6</v>
      </c>
      <c r="N20" s="178">
        <v>889.5</v>
      </c>
      <c r="O20" s="178">
        <v>152.80000000000001</v>
      </c>
      <c r="P20" s="178">
        <v>0</v>
      </c>
      <c r="Q20" s="241">
        <f t="shared" ref="Q20:Q30" si="2">SUM(B20:P20)</f>
        <v>7036.5</v>
      </c>
    </row>
    <row r="21" spans="1:17" ht="15.6" x14ac:dyDescent="0.3">
      <c r="A21" s="190" t="s">
        <v>32</v>
      </c>
      <c r="B21" s="173">
        <v>398</v>
      </c>
      <c r="C21" s="179">
        <v>211.1</v>
      </c>
      <c r="D21" s="174">
        <v>172.2</v>
      </c>
      <c r="E21" s="178">
        <v>0</v>
      </c>
      <c r="F21" s="173">
        <v>2546.8000000000002</v>
      </c>
      <c r="G21" s="176">
        <v>1385.2</v>
      </c>
      <c r="H21" s="178">
        <v>231.8</v>
      </c>
      <c r="I21" s="178">
        <v>297</v>
      </c>
      <c r="J21" s="178">
        <v>4</v>
      </c>
      <c r="K21" s="178">
        <v>0</v>
      </c>
      <c r="L21" s="178">
        <v>2.6</v>
      </c>
      <c r="M21" s="178">
        <v>81.2</v>
      </c>
      <c r="N21" s="178">
        <v>202</v>
      </c>
      <c r="O21" s="178">
        <v>79</v>
      </c>
      <c r="P21" s="178">
        <v>0</v>
      </c>
      <c r="Q21" s="241">
        <f t="shared" si="2"/>
        <v>5610.9000000000005</v>
      </c>
    </row>
    <row r="22" spans="1:17" ht="15.6" x14ac:dyDescent="0.3">
      <c r="A22" s="190" t="s">
        <v>33</v>
      </c>
      <c r="B22" s="173">
        <v>421</v>
      </c>
      <c r="C22" s="179">
        <v>262.60000000000002</v>
      </c>
      <c r="D22" s="174">
        <v>481.5</v>
      </c>
      <c r="E22" s="178">
        <v>0</v>
      </c>
      <c r="F22" s="173">
        <v>3864</v>
      </c>
      <c r="G22" s="176">
        <v>489.5</v>
      </c>
      <c r="H22" s="178">
        <v>355.59999999999997</v>
      </c>
      <c r="I22" s="178">
        <v>138.5</v>
      </c>
      <c r="J22" s="178">
        <v>0</v>
      </c>
      <c r="K22" s="178">
        <v>0</v>
      </c>
      <c r="L22" s="178">
        <v>69</v>
      </c>
      <c r="M22" s="178">
        <v>57.599999999999994</v>
      </c>
      <c r="N22" s="178">
        <v>8.4</v>
      </c>
      <c r="O22" s="178">
        <v>5.6</v>
      </c>
      <c r="P22" s="178">
        <v>0</v>
      </c>
      <c r="Q22" s="241">
        <f t="shared" si="2"/>
        <v>6153.3000000000011</v>
      </c>
    </row>
    <row r="23" spans="1:17" ht="15.6" x14ac:dyDescent="0.3">
      <c r="A23" s="190" t="s">
        <v>34</v>
      </c>
      <c r="B23" s="173">
        <v>413</v>
      </c>
      <c r="C23" s="179">
        <v>212.4</v>
      </c>
      <c r="D23" s="174">
        <v>0</v>
      </c>
      <c r="E23" s="178">
        <v>3.2</v>
      </c>
      <c r="F23" s="173">
        <v>4306.5</v>
      </c>
      <c r="G23" s="176">
        <v>157.10000000000002</v>
      </c>
      <c r="H23" s="178">
        <v>387.59999999999997</v>
      </c>
      <c r="I23" s="178">
        <v>48.3</v>
      </c>
      <c r="J23" s="178">
        <v>0</v>
      </c>
      <c r="K23" s="178">
        <v>0</v>
      </c>
      <c r="L23" s="178">
        <v>0.4</v>
      </c>
      <c r="M23" s="178">
        <v>0</v>
      </c>
      <c r="N23" s="178">
        <v>0</v>
      </c>
      <c r="O23" s="178">
        <v>0</v>
      </c>
      <c r="P23" s="178">
        <v>0</v>
      </c>
      <c r="Q23" s="241">
        <f t="shared" si="2"/>
        <v>5528.5000000000009</v>
      </c>
    </row>
    <row r="24" spans="1:17" ht="15.6" x14ac:dyDescent="0.3">
      <c r="A24" s="190" t="s">
        <v>35</v>
      </c>
      <c r="B24" s="173">
        <v>256</v>
      </c>
      <c r="C24" s="179">
        <v>391.1</v>
      </c>
      <c r="D24" s="174">
        <v>3</v>
      </c>
      <c r="E24" s="178">
        <v>80.699999999999989</v>
      </c>
      <c r="F24" s="173">
        <v>2289.8999999999996</v>
      </c>
      <c r="G24" s="176">
        <v>94.9</v>
      </c>
      <c r="H24" s="178">
        <v>344.59999999999997</v>
      </c>
      <c r="I24" s="178">
        <v>9.6999999999999993</v>
      </c>
      <c r="J24" s="178">
        <v>0</v>
      </c>
      <c r="K24" s="178">
        <v>0</v>
      </c>
      <c r="L24" s="178">
        <v>1</v>
      </c>
      <c r="M24" s="178">
        <v>46.1</v>
      </c>
      <c r="N24" s="178">
        <v>0</v>
      </c>
      <c r="O24" s="178">
        <v>0</v>
      </c>
      <c r="P24" s="178">
        <v>0</v>
      </c>
      <c r="Q24" s="241">
        <f t="shared" si="2"/>
        <v>3516.9999999999995</v>
      </c>
    </row>
    <row r="25" spans="1:17" ht="15.6" x14ac:dyDescent="0.3">
      <c r="A25" s="190" t="s">
        <v>36</v>
      </c>
      <c r="B25" s="173">
        <v>202</v>
      </c>
      <c r="C25" s="179">
        <v>69.599999999999994</v>
      </c>
      <c r="D25" s="174">
        <v>27</v>
      </c>
      <c r="E25" s="178">
        <v>52.68</v>
      </c>
      <c r="F25" s="173">
        <v>2094.3999999999996</v>
      </c>
      <c r="G25" s="176">
        <v>107</v>
      </c>
      <c r="H25" s="178">
        <v>83.98</v>
      </c>
      <c r="I25" s="178">
        <v>0</v>
      </c>
      <c r="J25" s="178">
        <v>0</v>
      </c>
      <c r="K25" s="178">
        <v>0</v>
      </c>
      <c r="L25" s="178">
        <v>0</v>
      </c>
      <c r="M25" s="178">
        <v>38.449999999999996</v>
      </c>
      <c r="N25" s="178">
        <v>0</v>
      </c>
      <c r="O25" s="178">
        <v>0</v>
      </c>
      <c r="P25" s="178">
        <v>0</v>
      </c>
      <c r="Q25" s="241">
        <f t="shared" si="2"/>
        <v>2675.1099999999997</v>
      </c>
    </row>
    <row r="26" spans="1:17" ht="15.6" x14ac:dyDescent="0.3">
      <c r="A26" s="190" t="s">
        <v>37</v>
      </c>
      <c r="B26" s="173">
        <v>67</v>
      </c>
      <c r="C26" s="179">
        <v>42.699999999999996</v>
      </c>
      <c r="D26" s="174">
        <v>14.8</v>
      </c>
      <c r="E26" s="178">
        <v>40.200000000000003</v>
      </c>
      <c r="F26" s="173">
        <v>324.09999999999997</v>
      </c>
      <c r="G26" s="176">
        <v>310.00000000000006</v>
      </c>
      <c r="H26" s="178">
        <v>37.1</v>
      </c>
      <c r="I26" s="178">
        <v>2.4500000000000002</v>
      </c>
      <c r="J26" s="178">
        <v>0</v>
      </c>
      <c r="K26" s="178">
        <v>0</v>
      </c>
      <c r="L26" s="178">
        <v>0</v>
      </c>
      <c r="M26" s="178">
        <v>10.5</v>
      </c>
      <c r="N26" s="178">
        <v>0</v>
      </c>
      <c r="O26" s="178">
        <v>0</v>
      </c>
      <c r="P26" s="178">
        <v>0</v>
      </c>
      <c r="Q26" s="241">
        <f t="shared" si="2"/>
        <v>848.85</v>
      </c>
    </row>
    <row r="27" spans="1:17" ht="15.6" x14ac:dyDescent="0.3">
      <c r="A27" s="190" t="s">
        <v>38</v>
      </c>
      <c r="B27" s="173">
        <v>5</v>
      </c>
      <c r="C27" s="179">
        <v>0</v>
      </c>
      <c r="D27" s="174">
        <v>0</v>
      </c>
      <c r="E27" s="178">
        <v>0</v>
      </c>
      <c r="F27" s="173">
        <v>0</v>
      </c>
      <c r="G27" s="176">
        <v>0</v>
      </c>
      <c r="H27" s="178">
        <v>24.5</v>
      </c>
      <c r="I27" s="178">
        <v>0</v>
      </c>
      <c r="J27" s="178">
        <v>0</v>
      </c>
      <c r="K27" s="178">
        <v>0</v>
      </c>
      <c r="L27" s="178">
        <v>0</v>
      </c>
      <c r="M27" s="178">
        <v>3</v>
      </c>
      <c r="N27" s="178">
        <v>0</v>
      </c>
      <c r="O27" s="178">
        <v>0</v>
      </c>
      <c r="P27" s="178">
        <v>0</v>
      </c>
      <c r="Q27" s="241">
        <f t="shared" si="2"/>
        <v>32.5</v>
      </c>
    </row>
    <row r="28" spans="1:17" ht="15.6" x14ac:dyDescent="0.3">
      <c r="A28" s="190" t="s">
        <v>39</v>
      </c>
      <c r="B28" s="173">
        <v>72</v>
      </c>
      <c r="C28" s="179">
        <v>120.9</v>
      </c>
      <c r="D28" s="174">
        <v>2</v>
      </c>
      <c r="E28" s="178">
        <v>20.2</v>
      </c>
      <c r="F28" s="176">
        <v>20.8</v>
      </c>
      <c r="G28" s="178">
        <v>320</v>
      </c>
      <c r="H28" s="178">
        <v>275.8</v>
      </c>
      <c r="I28" s="178">
        <v>17.799999999999997</v>
      </c>
      <c r="J28" s="178">
        <v>7.8</v>
      </c>
      <c r="K28" s="178">
        <v>0</v>
      </c>
      <c r="L28" s="178">
        <v>0</v>
      </c>
      <c r="M28" s="178">
        <v>0</v>
      </c>
      <c r="N28" s="178">
        <v>0</v>
      </c>
      <c r="O28" s="178">
        <v>0</v>
      </c>
      <c r="P28" s="178">
        <v>0</v>
      </c>
      <c r="Q28" s="241">
        <f t="shared" si="2"/>
        <v>857.3</v>
      </c>
    </row>
    <row r="29" spans="1:17" ht="15.6" x14ac:dyDescent="0.3">
      <c r="A29" s="190" t="s">
        <v>40</v>
      </c>
      <c r="B29" s="173">
        <v>190</v>
      </c>
      <c r="C29" s="173">
        <v>335.9</v>
      </c>
      <c r="D29" s="173">
        <v>2.6</v>
      </c>
      <c r="E29" s="173">
        <v>6.6400000000000006</v>
      </c>
      <c r="F29" s="173">
        <v>846.8</v>
      </c>
      <c r="G29" s="173">
        <v>583.79999999999995</v>
      </c>
      <c r="H29" s="173">
        <v>235.89999999999998</v>
      </c>
      <c r="I29" s="173">
        <v>111.7</v>
      </c>
      <c r="J29" s="173">
        <v>91.2</v>
      </c>
      <c r="K29" s="173">
        <v>0</v>
      </c>
      <c r="L29" s="173">
        <v>19.3</v>
      </c>
      <c r="M29" s="173">
        <v>34.730000000000004</v>
      </c>
      <c r="N29" s="173">
        <v>28.3</v>
      </c>
      <c r="O29" s="173">
        <v>0</v>
      </c>
      <c r="P29" s="173">
        <v>0</v>
      </c>
      <c r="Q29" s="241">
        <f t="shared" si="2"/>
        <v>2486.87</v>
      </c>
    </row>
    <row r="30" spans="1:17" ht="15.6" x14ac:dyDescent="0.3">
      <c r="A30" s="190" t="s">
        <v>41</v>
      </c>
      <c r="B30" s="173">
        <v>488</v>
      </c>
      <c r="C30" s="179">
        <v>335.6</v>
      </c>
      <c r="D30" s="174">
        <v>0</v>
      </c>
      <c r="E30" s="178">
        <v>23.340000000000003</v>
      </c>
      <c r="F30" s="173">
        <v>3094.5</v>
      </c>
      <c r="G30" s="176">
        <v>429.2</v>
      </c>
      <c r="H30" s="178">
        <v>199.1</v>
      </c>
      <c r="I30" s="178">
        <v>85</v>
      </c>
      <c r="J30" s="178">
        <v>46.7</v>
      </c>
      <c r="K30" s="178">
        <v>5.5</v>
      </c>
      <c r="L30" s="178">
        <v>33.599999999999994</v>
      </c>
      <c r="M30" s="178">
        <v>17.100000000000001</v>
      </c>
      <c r="N30" s="178">
        <v>1006.2</v>
      </c>
      <c r="O30" s="178">
        <v>0.7</v>
      </c>
      <c r="P30" s="178">
        <v>17.04</v>
      </c>
      <c r="Q30" s="241">
        <f t="shared" si="2"/>
        <v>5781.5800000000008</v>
      </c>
    </row>
    <row r="31" spans="1:17" ht="18.600000000000001" thickBot="1" x14ac:dyDescent="0.4">
      <c r="A31" s="134" t="s">
        <v>59</v>
      </c>
      <c r="B31" s="182">
        <f>B30+B29+B28+B27+B26+B25+B24+B23+B22+B21+B20+B19</f>
        <v>3595</v>
      </c>
      <c r="C31" s="182">
        <f>SUM(C19:C30)</f>
        <v>2646.2</v>
      </c>
      <c r="D31" s="182">
        <f t="shared" ref="D31:P31" si="3">SUM(D19:D30)</f>
        <v>1455.8999999999999</v>
      </c>
      <c r="E31" s="182">
        <f t="shared" si="3"/>
        <v>412.95999999999992</v>
      </c>
      <c r="F31" s="182">
        <f t="shared" si="3"/>
        <v>25794.199999999997</v>
      </c>
      <c r="G31" s="182">
        <f t="shared" si="3"/>
        <v>5794.5</v>
      </c>
      <c r="H31" s="182">
        <f t="shared" si="3"/>
        <v>2782.58</v>
      </c>
      <c r="I31" s="182">
        <f t="shared" si="3"/>
        <v>1384.3500000000001</v>
      </c>
      <c r="J31" s="182">
        <f t="shared" si="3"/>
        <v>191.7</v>
      </c>
      <c r="K31" s="182">
        <f t="shared" si="3"/>
        <v>5.5</v>
      </c>
      <c r="L31" s="182">
        <f t="shared" si="3"/>
        <v>179.8</v>
      </c>
      <c r="M31" s="182">
        <f t="shared" si="3"/>
        <v>303.68</v>
      </c>
      <c r="N31" s="182">
        <f t="shared" si="3"/>
        <v>2895.5</v>
      </c>
      <c r="O31" s="182">
        <f t="shared" si="3"/>
        <v>294.8</v>
      </c>
      <c r="P31" s="182">
        <f t="shared" si="3"/>
        <v>17.04</v>
      </c>
      <c r="Q31" s="182">
        <f>Q30+Q29+Q28+Q27+Q26+Q25+Q24+Q23+Q22+Q21+Q20+Q19</f>
        <v>47753.71</v>
      </c>
    </row>
  </sheetData>
  <mergeCells count="22">
    <mergeCell ref="U1:V1"/>
    <mergeCell ref="A1:A2"/>
    <mergeCell ref="B1:B2"/>
    <mergeCell ref="C1:D1"/>
    <mergeCell ref="E1:F1"/>
    <mergeCell ref="G1:H1"/>
    <mergeCell ref="I1:J1"/>
    <mergeCell ref="K1:L1"/>
    <mergeCell ref="M1:N1"/>
    <mergeCell ref="O1:P1"/>
    <mergeCell ref="Q1:R1"/>
    <mergeCell ref="S1:T1"/>
    <mergeCell ref="AI1:AJ1"/>
    <mergeCell ref="AK1:AL1"/>
    <mergeCell ref="AM1:AN1"/>
    <mergeCell ref="AO1:AP1"/>
    <mergeCell ref="W1:X1"/>
    <mergeCell ref="Y1:Z1"/>
    <mergeCell ref="AA1:AB1"/>
    <mergeCell ref="AC1:AD1"/>
    <mergeCell ref="AE1:AF1"/>
    <mergeCell ref="AG1:A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A14"/>
  <sheetViews>
    <sheetView rightToLeft="1" workbookViewId="0">
      <selection sqref="A1:AA14"/>
    </sheetView>
  </sheetViews>
  <sheetFormatPr defaultRowHeight="13.8" x14ac:dyDescent="0.25"/>
  <sheetData>
    <row r="1" spans="1:27" ht="21" thickBot="1" x14ac:dyDescent="0.45">
      <c r="A1" s="203" t="s">
        <v>42</v>
      </c>
      <c r="B1" s="204" t="s">
        <v>0</v>
      </c>
      <c r="C1" s="205" t="s">
        <v>1</v>
      </c>
      <c r="D1" s="205" t="s">
        <v>2</v>
      </c>
      <c r="E1" s="205" t="s">
        <v>3</v>
      </c>
      <c r="F1" s="205" t="s">
        <v>4</v>
      </c>
      <c r="G1" s="205" t="s">
        <v>5</v>
      </c>
      <c r="H1" s="205" t="s">
        <v>6</v>
      </c>
      <c r="I1" s="205" t="s">
        <v>7</v>
      </c>
      <c r="J1" s="205" t="s">
        <v>8</v>
      </c>
      <c r="K1" s="205" t="s">
        <v>9</v>
      </c>
      <c r="L1" s="205" t="s">
        <v>10</v>
      </c>
      <c r="M1" s="205" t="s">
        <v>11</v>
      </c>
      <c r="N1" s="205" t="s">
        <v>29</v>
      </c>
      <c r="O1" s="205" t="s">
        <v>13</v>
      </c>
      <c r="P1" s="205" t="s">
        <v>14</v>
      </c>
      <c r="Q1" s="205" t="s">
        <v>15</v>
      </c>
      <c r="R1" s="205" t="s">
        <v>16</v>
      </c>
      <c r="S1" s="205" t="s">
        <v>17</v>
      </c>
      <c r="T1" s="205" t="s">
        <v>18</v>
      </c>
      <c r="U1" s="205" t="s">
        <v>19</v>
      </c>
      <c r="V1" s="205" t="s">
        <v>20</v>
      </c>
      <c r="W1" s="205" t="s">
        <v>21</v>
      </c>
      <c r="X1" s="205" t="s">
        <v>22</v>
      </c>
      <c r="Y1" s="206" t="s">
        <v>23</v>
      </c>
      <c r="Z1" s="207" t="s">
        <v>24</v>
      </c>
      <c r="AA1" s="208" t="s">
        <v>25</v>
      </c>
    </row>
    <row r="2" spans="1:27" x14ac:dyDescent="0.25">
      <c r="A2" s="209" t="s">
        <v>30</v>
      </c>
      <c r="B2" s="242">
        <v>1776</v>
      </c>
      <c r="C2" s="243">
        <v>705</v>
      </c>
      <c r="D2" s="243">
        <v>80</v>
      </c>
      <c r="E2" s="243">
        <v>54</v>
      </c>
      <c r="F2" s="243">
        <v>15</v>
      </c>
      <c r="G2" s="243">
        <v>26</v>
      </c>
      <c r="H2" s="243">
        <v>294</v>
      </c>
      <c r="I2" s="243">
        <v>52</v>
      </c>
      <c r="J2" s="243">
        <v>190</v>
      </c>
      <c r="K2" s="243">
        <v>71</v>
      </c>
      <c r="L2" s="243">
        <v>149</v>
      </c>
      <c r="M2" s="243">
        <v>78</v>
      </c>
      <c r="N2" s="243">
        <v>36</v>
      </c>
      <c r="O2" s="243">
        <v>71</v>
      </c>
      <c r="P2" s="243">
        <v>78</v>
      </c>
      <c r="Q2" s="243">
        <v>227</v>
      </c>
      <c r="R2" s="243">
        <v>86</v>
      </c>
      <c r="S2" s="243">
        <v>225</v>
      </c>
      <c r="T2" s="243">
        <v>288</v>
      </c>
      <c r="U2" s="243">
        <v>19</v>
      </c>
      <c r="V2" s="243">
        <v>94</v>
      </c>
      <c r="W2" s="243">
        <v>3318</v>
      </c>
      <c r="X2" s="243">
        <v>747</v>
      </c>
      <c r="Y2" s="243">
        <v>402</v>
      </c>
      <c r="Z2" s="244">
        <v>18</v>
      </c>
      <c r="AA2" s="245">
        <v>9099</v>
      </c>
    </row>
    <row r="3" spans="1:27" x14ac:dyDescent="0.25">
      <c r="A3" s="209" t="s">
        <v>31</v>
      </c>
      <c r="B3" s="246">
        <v>1956</v>
      </c>
      <c r="C3" s="247">
        <v>747</v>
      </c>
      <c r="D3" s="247">
        <v>277</v>
      </c>
      <c r="E3" s="247">
        <v>72</v>
      </c>
      <c r="F3" s="247">
        <v>15</v>
      </c>
      <c r="G3" s="247">
        <v>19</v>
      </c>
      <c r="H3" s="247">
        <v>275</v>
      </c>
      <c r="I3" s="247">
        <v>35</v>
      </c>
      <c r="J3" s="247">
        <v>155</v>
      </c>
      <c r="K3" s="247">
        <v>53</v>
      </c>
      <c r="L3" s="247">
        <v>217</v>
      </c>
      <c r="M3" s="247">
        <v>63</v>
      </c>
      <c r="N3" s="247">
        <v>11</v>
      </c>
      <c r="O3" s="247">
        <v>60</v>
      </c>
      <c r="P3" s="247">
        <v>16</v>
      </c>
      <c r="Q3" s="247">
        <v>191</v>
      </c>
      <c r="R3" s="247">
        <v>109</v>
      </c>
      <c r="S3" s="247">
        <v>173</v>
      </c>
      <c r="T3" s="247">
        <v>304</v>
      </c>
      <c r="U3" s="247">
        <v>20</v>
      </c>
      <c r="V3" s="247">
        <v>78</v>
      </c>
      <c r="W3" s="247">
        <v>3499</v>
      </c>
      <c r="X3" s="247">
        <v>681</v>
      </c>
      <c r="Y3" s="247">
        <v>363</v>
      </c>
      <c r="Z3" s="248">
        <v>19</v>
      </c>
      <c r="AA3" s="249">
        <v>9408</v>
      </c>
    </row>
    <row r="4" spans="1:27" x14ac:dyDescent="0.25">
      <c r="A4" s="209" t="s">
        <v>32</v>
      </c>
      <c r="B4" s="246">
        <v>2154</v>
      </c>
      <c r="C4" s="247">
        <v>987</v>
      </c>
      <c r="D4" s="247">
        <v>134</v>
      </c>
      <c r="E4" s="247">
        <v>93</v>
      </c>
      <c r="F4" s="247">
        <v>12</v>
      </c>
      <c r="G4" s="247">
        <v>29</v>
      </c>
      <c r="H4" s="247">
        <v>356</v>
      </c>
      <c r="I4" s="247">
        <v>50</v>
      </c>
      <c r="J4" s="247">
        <v>132</v>
      </c>
      <c r="K4" s="247">
        <v>84</v>
      </c>
      <c r="L4" s="247">
        <v>306</v>
      </c>
      <c r="M4" s="247">
        <v>140</v>
      </c>
      <c r="N4" s="247">
        <v>35</v>
      </c>
      <c r="O4" s="247">
        <v>63</v>
      </c>
      <c r="P4" s="247">
        <v>35</v>
      </c>
      <c r="Q4" s="247">
        <v>250</v>
      </c>
      <c r="R4" s="247">
        <v>83</v>
      </c>
      <c r="S4" s="247">
        <v>215</v>
      </c>
      <c r="T4" s="247">
        <v>339</v>
      </c>
      <c r="U4" s="247">
        <v>8</v>
      </c>
      <c r="V4" s="247">
        <v>91</v>
      </c>
      <c r="W4" s="247">
        <v>3888</v>
      </c>
      <c r="X4" s="247">
        <v>838</v>
      </c>
      <c r="Y4" s="247">
        <v>422</v>
      </c>
      <c r="Z4" s="248">
        <v>14</v>
      </c>
      <c r="AA4" s="249">
        <v>10758</v>
      </c>
    </row>
    <row r="5" spans="1:27" x14ac:dyDescent="0.25">
      <c r="A5" s="209" t="s">
        <v>33</v>
      </c>
      <c r="B5" s="246">
        <v>1811</v>
      </c>
      <c r="C5" s="247">
        <v>755</v>
      </c>
      <c r="D5" s="247">
        <v>195</v>
      </c>
      <c r="E5" s="247">
        <v>59</v>
      </c>
      <c r="F5" s="247">
        <v>11</v>
      </c>
      <c r="G5" s="247">
        <v>16</v>
      </c>
      <c r="H5" s="247">
        <v>329</v>
      </c>
      <c r="I5" s="247">
        <v>50</v>
      </c>
      <c r="J5" s="247">
        <v>132</v>
      </c>
      <c r="K5" s="247">
        <v>77</v>
      </c>
      <c r="L5" s="247">
        <v>247</v>
      </c>
      <c r="M5" s="247">
        <v>133</v>
      </c>
      <c r="N5" s="247">
        <v>36</v>
      </c>
      <c r="O5" s="247">
        <v>73</v>
      </c>
      <c r="P5" s="247">
        <v>98</v>
      </c>
      <c r="Q5" s="247">
        <v>245</v>
      </c>
      <c r="R5" s="247">
        <v>62</v>
      </c>
      <c r="S5" s="247">
        <v>173</v>
      </c>
      <c r="T5" s="247">
        <v>397</v>
      </c>
      <c r="U5" s="247">
        <v>16</v>
      </c>
      <c r="V5" s="247">
        <v>96</v>
      </c>
      <c r="W5" s="247">
        <v>4109</v>
      </c>
      <c r="X5" s="247">
        <v>802</v>
      </c>
      <c r="Y5" s="247">
        <v>376</v>
      </c>
      <c r="Z5" s="248">
        <v>13</v>
      </c>
      <c r="AA5" s="249">
        <v>10311</v>
      </c>
    </row>
    <row r="6" spans="1:27" x14ac:dyDescent="0.25">
      <c r="A6" s="209" t="s">
        <v>34</v>
      </c>
      <c r="B6" s="246">
        <v>1251</v>
      </c>
      <c r="C6" s="247">
        <v>138</v>
      </c>
      <c r="D6" s="247">
        <v>54</v>
      </c>
      <c r="E6" s="247">
        <v>28</v>
      </c>
      <c r="F6" s="247">
        <v>11</v>
      </c>
      <c r="G6" s="247">
        <v>12</v>
      </c>
      <c r="H6" s="247">
        <v>98</v>
      </c>
      <c r="I6" s="247">
        <v>13</v>
      </c>
      <c r="J6" s="247">
        <v>47</v>
      </c>
      <c r="K6" s="247">
        <v>52</v>
      </c>
      <c r="L6" s="247">
        <v>104</v>
      </c>
      <c r="M6" s="247">
        <v>49</v>
      </c>
      <c r="N6" s="247">
        <v>53</v>
      </c>
      <c r="O6" s="247">
        <v>12</v>
      </c>
      <c r="P6" s="247">
        <v>35</v>
      </c>
      <c r="Q6" s="247">
        <v>94</v>
      </c>
      <c r="R6" s="247">
        <v>30</v>
      </c>
      <c r="S6" s="247">
        <v>99</v>
      </c>
      <c r="T6" s="247">
        <v>102</v>
      </c>
      <c r="U6" s="247">
        <v>7</v>
      </c>
      <c r="V6" s="247">
        <v>44</v>
      </c>
      <c r="W6" s="247">
        <v>1187</v>
      </c>
      <c r="X6" s="247">
        <v>581</v>
      </c>
      <c r="Y6" s="247">
        <v>161</v>
      </c>
      <c r="Z6" s="248">
        <v>22</v>
      </c>
      <c r="AA6" s="249">
        <v>4284</v>
      </c>
    </row>
    <row r="7" spans="1:27" x14ac:dyDescent="0.25">
      <c r="A7" s="209" t="s">
        <v>35</v>
      </c>
      <c r="B7" s="246">
        <v>1861</v>
      </c>
      <c r="C7" s="247">
        <v>0</v>
      </c>
      <c r="D7" s="247">
        <v>0</v>
      </c>
      <c r="E7" s="247">
        <v>0</v>
      </c>
      <c r="F7" s="247">
        <v>0</v>
      </c>
      <c r="G7" s="247">
        <v>0</v>
      </c>
      <c r="H7" s="247">
        <v>0</v>
      </c>
      <c r="I7" s="247">
        <v>33</v>
      </c>
      <c r="J7" s="247">
        <v>43</v>
      </c>
      <c r="K7" s="247">
        <v>84</v>
      </c>
      <c r="L7" s="247">
        <v>0</v>
      </c>
      <c r="M7" s="247">
        <v>199</v>
      </c>
      <c r="N7" s="247">
        <v>203</v>
      </c>
      <c r="O7" s="247">
        <v>0</v>
      </c>
      <c r="P7" s="247">
        <v>0</v>
      </c>
      <c r="Q7" s="247">
        <v>0</v>
      </c>
      <c r="R7" s="247">
        <v>2</v>
      </c>
      <c r="S7" s="247">
        <v>28</v>
      </c>
      <c r="T7" s="247">
        <v>84</v>
      </c>
      <c r="U7" s="247">
        <v>0</v>
      </c>
      <c r="V7" s="247">
        <v>124</v>
      </c>
      <c r="W7" s="247">
        <v>0</v>
      </c>
      <c r="X7" s="247">
        <v>684</v>
      </c>
      <c r="Y7" s="247">
        <v>110</v>
      </c>
      <c r="Z7" s="248">
        <v>12</v>
      </c>
      <c r="AA7" s="249">
        <v>3467</v>
      </c>
    </row>
    <row r="8" spans="1:27" x14ac:dyDescent="0.25">
      <c r="A8" s="209" t="s">
        <v>36</v>
      </c>
      <c r="B8" s="246">
        <v>1686</v>
      </c>
      <c r="C8" s="247">
        <v>0</v>
      </c>
      <c r="D8" s="247">
        <v>0</v>
      </c>
      <c r="E8" s="247">
        <v>71</v>
      </c>
      <c r="F8" s="247">
        <v>0</v>
      </c>
      <c r="G8" s="247">
        <v>0</v>
      </c>
      <c r="H8" s="247">
        <v>0</v>
      </c>
      <c r="I8" s="247">
        <v>60</v>
      </c>
      <c r="J8" s="247">
        <v>131</v>
      </c>
      <c r="K8" s="247">
        <v>63</v>
      </c>
      <c r="L8" s="247">
        <v>402</v>
      </c>
      <c r="M8" s="247">
        <v>63</v>
      </c>
      <c r="N8" s="247">
        <v>51</v>
      </c>
      <c r="O8" s="247">
        <v>47</v>
      </c>
      <c r="P8" s="247">
        <v>0</v>
      </c>
      <c r="Q8" s="247">
        <v>13</v>
      </c>
      <c r="R8" s="247">
        <v>19</v>
      </c>
      <c r="S8" s="247">
        <v>224</v>
      </c>
      <c r="T8" s="247">
        <v>331</v>
      </c>
      <c r="U8" s="247">
        <v>21</v>
      </c>
      <c r="V8" s="247">
        <v>147</v>
      </c>
      <c r="W8" s="247">
        <v>0</v>
      </c>
      <c r="X8" s="247">
        <v>571</v>
      </c>
      <c r="Y8" s="247">
        <v>360</v>
      </c>
      <c r="Z8" s="248">
        <v>20</v>
      </c>
      <c r="AA8" s="249">
        <v>4280</v>
      </c>
    </row>
    <row r="9" spans="1:27" x14ac:dyDescent="0.25">
      <c r="A9" s="209" t="s">
        <v>37</v>
      </c>
      <c r="B9" s="246">
        <v>2209</v>
      </c>
      <c r="C9" s="247">
        <v>122</v>
      </c>
      <c r="D9" s="247">
        <v>39</v>
      </c>
      <c r="E9" s="247">
        <v>58</v>
      </c>
      <c r="F9" s="247">
        <v>72</v>
      </c>
      <c r="G9" s="247">
        <v>27</v>
      </c>
      <c r="H9" s="247">
        <v>164</v>
      </c>
      <c r="I9" s="247">
        <v>49</v>
      </c>
      <c r="J9" s="247">
        <v>165</v>
      </c>
      <c r="K9" s="247">
        <v>79</v>
      </c>
      <c r="L9" s="247">
        <v>264</v>
      </c>
      <c r="M9" s="247">
        <v>133</v>
      </c>
      <c r="N9" s="247">
        <v>67</v>
      </c>
      <c r="O9" s="247">
        <v>68</v>
      </c>
      <c r="P9" s="247">
        <v>108</v>
      </c>
      <c r="Q9" s="247">
        <v>583</v>
      </c>
      <c r="R9" s="247">
        <v>69</v>
      </c>
      <c r="S9" s="247">
        <v>248</v>
      </c>
      <c r="T9" s="247">
        <v>412</v>
      </c>
      <c r="U9" s="247">
        <v>26</v>
      </c>
      <c r="V9" s="247">
        <v>155</v>
      </c>
      <c r="W9" s="247">
        <v>307</v>
      </c>
      <c r="X9" s="247">
        <v>868</v>
      </c>
      <c r="Y9" s="247">
        <v>506</v>
      </c>
      <c r="Z9" s="248">
        <v>35</v>
      </c>
      <c r="AA9" s="249">
        <v>6833</v>
      </c>
    </row>
    <row r="10" spans="1:27" x14ac:dyDescent="0.25">
      <c r="A10" s="209" t="s">
        <v>38</v>
      </c>
      <c r="B10" s="246">
        <v>1560</v>
      </c>
      <c r="C10" s="247">
        <v>320</v>
      </c>
      <c r="D10" s="247">
        <v>237</v>
      </c>
      <c r="E10" s="247">
        <v>28</v>
      </c>
      <c r="F10" s="247">
        <v>6</v>
      </c>
      <c r="G10" s="247">
        <v>18</v>
      </c>
      <c r="H10" s="247">
        <v>545</v>
      </c>
      <c r="I10" s="247">
        <v>76</v>
      </c>
      <c r="J10" s="247">
        <v>154</v>
      </c>
      <c r="K10" s="247">
        <v>66</v>
      </c>
      <c r="L10" s="247">
        <v>226</v>
      </c>
      <c r="M10" s="247">
        <v>111</v>
      </c>
      <c r="N10" s="247">
        <v>70</v>
      </c>
      <c r="O10" s="247">
        <v>104</v>
      </c>
      <c r="P10" s="247">
        <v>36</v>
      </c>
      <c r="Q10" s="247">
        <v>239</v>
      </c>
      <c r="R10" s="247">
        <v>103</v>
      </c>
      <c r="S10" s="247">
        <v>166</v>
      </c>
      <c r="T10" s="247">
        <v>349</v>
      </c>
      <c r="U10" s="247">
        <v>3</v>
      </c>
      <c r="V10" s="247">
        <v>97</v>
      </c>
      <c r="W10" s="247">
        <v>2454</v>
      </c>
      <c r="X10" s="247">
        <v>604</v>
      </c>
      <c r="Y10" s="247">
        <v>388</v>
      </c>
      <c r="Z10" s="248">
        <v>14</v>
      </c>
      <c r="AA10" s="249">
        <v>7974</v>
      </c>
    </row>
    <row r="11" spans="1:27" x14ac:dyDescent="0.25">
      <c r="A11" s="209" t="s">
        <v>39</v>
      </c>
      <c r="B11" s="246">
        <v>1829</v>
      </c>
      <c r="C11" s="247">
        <v>412</v>
      </c>
      <c r="D11" s="247">
        <v>133</v>
      </c>
      <c r="E11" s="247">
        <v>67</v>
      </c>
      <c r="F11" s="247">
        <v>12</v>
      </c>
      <c r="G11" s="247">
        <v>20</v>
      </c>
      <c r="H11" s="247">
        <v>342</v>
      </c>
      <c r="I11" s="247">
        <v>45</v>
      </c>
      <c r="J11" s="247">
        <v>211</v>
      </c>
      <c r="K11" s="247">
        <v>73</v>
      </c>
      <c r="L11" s="247">
        <v>409</v>
      </c>
      <c r="M11" s="247">
        <v>208</v>
      </c>
      <c r="N11" s="247">
        <v>76</v>
      </c>
      <c r="O11" s="247">
        <v>35</v>
      </c>
      <c r="P11" s="247">
        <v>96</v>
      </c>
      <c r="Q11" s="247">
        <v>300</v>
      </c>
      <c r="R11" s="247">
        <v>116</v>
      </c>
      <c r="S11" s="247">
        <v>208</v>
      </c>
      <c r="T11" s="247">
        <v>379</v>
      </c>
      <c r="U11" s="247">
        <v>16</v>
      </c>
      <c r="V11" s="247">
        <v>96</v>
      </c>
      <c r="W11" s="247">
        <v>4772</v>
      </c>
      <c r="X11" s="247">
        <v>966</v>
      </c>
      <c r="Y11" s="247">
        <v>345</v>
      </c>
      <c r="Z11" s="248">
        <v>9</v>
      </c>
      <c r="AA11" s="249">
        <v>11175</v>
      </c>
    </row>
    <row r="12" spans="1:27" x14ac:dyDescent="0.25">
      <c r="A12" s="209" t="s">
        <v>40</v>
      </c>
      <c r="B12" s="246">
        <v>1864</v>
      </c>
      <c r="C12" s="247">
        <v>313</v>
      </c>
      <c r="D12" s="247">
        <v>359</v>
      </c>
      <c r="E12" s="247">
        <v>45</v>
      </c>
      <c r="F12" s="247">
        <v>10</v>
      </c>
      <c r="G12" s="247">
        <v>18</v>
      </c>
      <c r="H12" s="247">
        <v>339</v>
      </c>
      <c r="I12" s="247">
        <v>50</v>
      </c>
      <c r="J12" s="247">
        <v>175</v>
      </c>
      <c r="K12" s="247">
        <v>75</v>
      </c>
      <c r="L12" s="247">
        <v>353</v>
      </c>
      <c r="M12" s="247">
        <v>116</v>
      </c>
      <c r="N12" s="247">
        <v>43</v>
      </c>
      <c r="O12" s="247">
        <v>31</v>
      </c>
      <c r="P12" s="247">
        <v>89</v>
      </c>
      <c r="Q12" s="247">
        <v>285</v>
      </c>
      <c r="R12" s="247">
        <v>30</v>
      </c>
      <c r="S12" s="247">
        <v>153</v>
      </c>
      <c r="T12" s="247">
        <v>470</v>
      </c>
      <c r="U12" s="247">
        <v>19</v>
      </c>
      <c r="V12" s="247">
        <v>131</v>
      </c>
      <c r="W12" s="247">
        <v>3899</v>
      </c>
      <c r="X12" s="247">
        <v>849</v>
      </c>
      <c r="Y12" s="247">
        <v>348</v>
      </c>
      <c r="Z12" s="248">
        <v>5</v>
      </c>
      <c r="AA12" s="249">
        <v>10069</v>
      </c>
    </row>
    <row r="13" spans="1:27" ht="14.4" thickBot="1" x14ac:dyDescent="0.3">
      <c r="A13" s="209" t="s">
        <v>41</v>
      </c>
      <c r="B13" s="250">
        <v>1622</v>
      </c>
      <c r="C13" s="251">
        <v>446</v>
      </c>
      <c r="D13" s="251">
        <v>222</v>
      </c>
      <c r="E13" s="251">
        <v>36</v>
      </c>
      <c r="F13" s="251">
        <v>7</v>
      </c>
      <c r="G13" s="251">
        <v>18</v>
      </c>
      <c r="H13" s="251">
        <v>357</v>
      </c>
      <c r="I13" s="251">
        <v>81</v>
      </c>
      <c r="J13" s="251">
        <v>185</v>
      </c>
      <c r="K13" s="251">
        <v>81</v>
      </c>
      <c r="L13" s="251">
        <v>301</v>
      </c>
      <c r="M13" s="251">
        <v>136</v>
      </c>
      <c r="N13" s="251">
        <v>39</v>
      </c>
      <c r="O13" s="251">
        <v>52</v>
      </c>
      <c r="P13" s="251">
        <v>98</v>
      </c>
      <c r="Q13" s="251">
        <v>269</v>
      </c>
      <c r="R13" s="251">
        <v>52</v>
      </c>
      <c r="S13" s="251">
        <v>162</v>
      </c>
      <c r="T13" s="251">
        <v>405</v>
      </c>
      <c r="U13" s="251">
        <v>15</v>
      </c>
      <c r="V13" s="251">
        <v>69</v>
      </c>
      <c r="W13" s="251">
        <v>2733</v>
      </c>
      <c r="X13" s="251">
        <v>718</v>
      </c>
      <c r="Y13" s="251">
        <v>384</v>
      </c>
      <c r="Z13" s="252">
        <v>9</v>
      </c>
      <c r="AA13" s="253">
        <v>8497</v>
      </c>
    </row>
    <row r="14" spans="1:27" ht="16.2" thickBot="1" x14ac:dyDescent="0.3">
      <c r="A14" s="254" t="s">
        <v>25</v>
      </c>
      <c r="B14" s="255">
        <f>B2+B3+B4+B5+B6+B7+B8+B9+B10+B11+B12+B13</f>
        <v>21579</v>
      </c>
      <c r="C14" s="256">
        <f>C2+C3+C4+C5+C6+C7+C8+C9+C10+C11+C12+C13</f>
        <v>4945</v>
      </c>
      <c r="D14" s="256">
        <f t="shared" ref="D14:AA14" si="0">D2+D3+D4+D5+D6+D7+D8+D9+D10+D11+D12+D13</f>
        <v>1730</v>
      </c>
      <c r="E14" s="256">
        <f t="shared" si="0"/>
        <v>611</v>
      </c>
      <c r="F14" s="256">
        <f t="shared" si="0"/>
        <v>171</v>
      </c>
      <c r="G14" s="256">
        <f t="shared" si="0"/>
        <v>203</v>
      </c>
      <c r="H14" s="256">
        <f t="shared" si="0"/>
        <v>3099</v>
      </c>
      <c r="I14" s="256">
        <f t="shared" si="0"/>
        <v>594</v>
      </c>
      <c r="J14" s="256">
        <f t="shared" si="0"/>
        <v>1720</v>
      </c>
      <c r="K14" s="256">
        <f t="shared" si="0"/>
        <v>858</v>
      </c>
      <c r="L14" s="256">
        <f t="shared" si="0"/>
        <v>2978</v>
      </c>
      <c r="M14" s="256">
        <f t="shared" si="0"/>
        <v>1429</v>
      </c>
      <c r="N14" s="256">
        <f t="shared" si="0"/>
        <v>720</v>
      </c>
      <c r="O14" s="256">
        <f t="shared" si="0"/>
        <v>616</v>
      </c>
      <c r="P14" s="256">
        <f t="shared" si="0"/>
        <v>689</v>
      </c>
      <c r="Q14" s="256">
        <f t="shared" si="0"/>
        <v>2696</v>
      </c>
      <c r="R14" s="256">
        <f t="shared" si="0"/>
        <v>761</v>
      </c>
      <c r="S14" s="256">
        <f t="shared" si="0"/>
        <v>2074</v>
      </c>
      <c r="T14" s="256">
        <f t="shared" si="0"/>
        <v>3860</v>
      </c>
      <c r="U14" s="256">
        <f t="shared" si="0"/>
        <v>170</v>
      </c>
      <c r="V14" s="256">
        <f t="shared" si="0"/>
        <v>1222</v>
      </c>
      <c r="W14" s="256">
        <f t="shared" si="0"/>
        <v>30166</v>
      </c>
      <c r="X14" s="256">
        <f t="shared" si="0"/>
        <v>8909</v>
      </c>
      <c r="Y14" s="256">
        <f t="shared" si="0"/>
        <v>4165</v>
      </c>
      <c r="Z14" s="257">
        <f t="shared" si="0"/>
        <v>190</v>
      </c>
      <c r="AA14" s="258">
        <f t="shared" si="0"/>
        <v>96155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P31"/>
  <sheetViews>
    <sheetView rightToLeft="1" workbookViewId="0">
      <selection activeCell="O33" sqref="O33"/>
    </sheetView>
  </sheetViews>
  <sheetFormatPr defaultRowHeight="13.8" x14ac:dyDescent="0.25"/>
  <sheetData>
    <row r="1" spans="1:42" ht="14.4" thickBot="1" x14ac:dyDescent="0.3">
      <c r="A1" s="308" t="s">
        <v>42</v>
      </c>
      <c r="B1" s="317" t="s">
        <v>61</v>
      </c>
      <c r="C1" s="313" t="s">
        <v>27</v>
      </c>
      <c r="D1" s="314"/>
      <c r="E1" s="321" t="s">
        <v>26</v>
      </c>
      <c r="F1" s="321"/>
      <c r="G1" s="313" t="s">
        <v>44</v>
      </c>
      <c r="H1" s="314"/>
      <c r="I1" s="313" t="s">
        <v>62</v>
      </c>
      <c r="J1" s="314"/>
      <c r="K1" s="315" t="s">
        <v>116</v>
      </c>
      <c r="L1" s="316"/>
      <c r="M1" s="315" t="s">
        <v>48</v>
      </c>
      <c r="N1" s="316"/>
      <c r="O1" s="319" t="s">
        <v>64</v>
      </c>
      <c r="P1" s="320"/>
      <c r="Q1" s="319" t="s">
        <v>65</v>
      </c>
      <c r="R1" s="320"/>
      <c r="S1" s="319" t="s">
        <v>68</v>
      </c>
      <c r="T1" s="320"/>
      <c r="U1" s="319" t="s">
        <v>110</v>
      </c>
      <c r="V1" s="320"/>
      <c r="W1" s="319" t="s">
        <v>111</v>
      </c>
      <c r="X1" s="320"/>
      <c r="Y1" s="319" t="s">
        <v>72</v>
      </c>
      <c r="Z1" s="320"/>
      <c r="AA1" s="319" t="s">
        <v>112</v>
      </c>
      <c r="AB1" s="320"/>
      <c r="AC1" s="315" t="s">
        <v>73</v>
      </c>
      <c r="AD1" s="316"/>
      <c r="AE1" s="319" t="s">
        <v>113</v>
      </c>
      <c r="AF1" s="320"/>
      <c r="AG1" s="319" t="s">
        <v>117</v>
      </c>
      <c r="AH1" s="320"/>
      <c r="AI1" s="319" t="s">
        <v>79</v>
      </c>
      <c r="AJ1" s="320"/>
      <c r="AK1" s="315" t="s">
        <v>80</v>
      </c>
      <c r="AL1" s="316"/>
      <c r="AM1" s="319" t="s">
        <v>81</v>
      </c>
      <c r="AN1" s="320"/>
      <c r="AO1" s="319" t="s">
        <v>114</v>
      </c>
      <c r="AP1" s="320"/>
    </row>
    <row r="2" spans="1:42" ht="24.6" thickBot="1" x14ac:dyDescent="0.3">
      <c r="A2" s="309"/>
      <c r="B2" s="318"/>
      <c r="C2" s="223" t="s">
        <v>53</v>
      </c>
      <c r="D2" s="156" t="s">
        <v>54</v>
      </c>
      <c r="E2" s="224" t="s">
        <v>53</v>
      </c>
      <c r="F2" s="158" t="s">
        <v>54</v>
      </c>
      <c r="G2" s="225" t="s">
        <v>53</v>
      </c>
      <c r="H2" s="160" t="s">
        <v>55</v>
      </c>
      <c r="I2" s="225" t="s">
        <v>53</v>
      </c>
      <c r="J2" s="161" t="s">
        <v>55</v>
      </c>
      <c r="K2" s="226" t="s">
        <v>53</v>
      </c>
      <c r="L2" s="160" t="s">
        <v>54</v>
      </c>
      <c r="M2" s="225" t="s">
        <v>53</v>
      </c>
      <c r="N2" s="160" t="s">
        <v>54</v>
      </c>
      <c r="O2" s="225" t="s">
        <v>53</v>
      </c>
      <c r="P2" s="160" t="s">
        <v>54</v>
      </c>
      <c r="Q2" s="227" t="s">
        <v>53</v>
      </c>
      <c r="R2" s="160" t="s">
        <v>54</v>
      </c>
      <c r="S2" s="225" t="s">
        <v>53</v>
      </c>
      <c r="T2" s="164" t="s">
        <v>89</v>
      </c>
      <c r="U2" s="225" t="s">
        <v>53</v>
      </c>
      <c r="V2" s="164" t="s">
        <v>54</v>
      </c>
      <c r="W2" s="225" t="s">
        <v>53</v>
      </c>
      <c r="X2" s="160" t="s">
        <v>90</v>
      </c>
      <c r="Y2" s="225" t="s">
        <v>53</v>
      </c>
      <c r="Z2" s="160" t="s">
        <v>54</v>
      </c>
      <c r="AA2" s="225" t="s">
        <v>53</v>
      </c>
      <c r="AB2" s="160" t="s">
        <v>54</v>
      </c>
      <c r="AC2" s="225" t="s">
        <v>53</v>
      </c>
      <c r="AD2" s="160" t="s">
        <v>54</v>
      </c>
      <c r="AE2" s="225" t="s">
        <v>53</v>
      </c>
      <c r="AF2" s="160" t="s">
        <v>54</v>
      </c>
      <c r="AG2" s="225" t="s">
        <v>53</v>
      </c>
      <c r="AH2" s="160" t="s">
        <v>55</v>
      </c>
      <c r="AI2" s="225" t="s">
        <v>53</v>
      </c>
      <c r="AJ2" s="164" t="s">
        <v>54</v>
      </c>
      <c r="AK2" s="225" t="s">
        <v>53</v>
      </c>
      <c r="AL2" s="160" t="s">
        <v>54</v>
      </c>
      <c r="AM2" s="225" t="s">
        <v>53</v>
      </c>
      <c r="AN2" s="160" t="s">
        <v>54</v>
      </c>
      <c r="AO2" s="225" t="s">
        <v>53</v>
      </c>
      <c r="AP2" s="160" t="s">
        <v>54</v>
      </c>
    </row>
    <row r="3" spans="1:42" ht="15.6" x14ac:dyDescent="0.3">
      <c r="A3" s="165" t="s">
        <v>92</v>
      </c>
      <c r="B3" s="166">
        <f>C3+E3+G3+I3+K3+M3+O3+Q3+S3+U3+W3+Y3+AA3+AC3+AE3+AG3+AI3+AK3+AM3+AO3</f>
        <v>946</v>
      </c>
      <c r="C3" s="228">
        <v>13</v>
      </c>
      <c r="D3" s="168">
        <v>42.5</v>
      </c>
      <c r="E3" s="229">
        <v>609</v>
      </c>
      <c r="F3" s="170">
        <v>7553.1499999999987</v>
      </c>
      <c r="G3" s="230">
        <v>113</v>
      </c>
      <c r="H3" s="168">
        <v>9498</v>
      </c>
      <c r="I3" s="230">
        <v>0</v>
      </c>
      <c r="J3" s="172">
        <v>0</v>
      </c>
      <c r="K3" s="229">
        <v>0</v>
      </c>
      <c r="L3" s="168">
        <v>0</v>
      </c>
      <c r="M3" s="230">
        <v>0</v>
      </c>
      <c r="N3" s="168">
        <v>0</v>
      </c>
      <c r="O3" s="230">
        <v>3</v>
      </c>
      <c r="P3" s="168">
        <v>20</v>
      </c>
      <c r="Q3" s="230">
        <v>16</v>
      </c>
      <c r="R3" s="168">
        <v>136</v>
      </c>
      <c r="S3" s="230">
        <v>1</v>
      </c>
      <c r="T3" s="168">
        <v>0.4</v>
      </c>
      <c r="U3" s="230">
        <v>0</v>
      </c>
      <c r="V3" s="168">
        <v>0</v>
      </c>
      <c r="W3" s="230">
        <v>0</v>
      </c>
      <c r="X3" s="168">
        <v>0</v>
      </c>
      <c r="Y3" s="230">
        <v>0</v>
      </c>
      <c r="Z3" s="168">
        <v>0</v>
      </c>
      <c r="AA3" s="230">
        <v>187</v>
      </c>
      <c r="AB3" s="168">
        <v>5268</v>
      </c>
      <c r="AC3" s="230">
        <v>0</v>
      </c>
      <c r="AD3" s="168">
        <v>0</v>
      </c>
      <c r="AE3" s="230">
        <v>3</v>
      </c>
      <c r="AF3" s="168">
        <v>14</v>
      </c>
      <c r="AG3" s="230">
        <v>0</v>
      </c>
      <c r="AH3" s="168">
        <v>0</v>
      </c>
      <c r="AI3" s="230">
        <v>0</v>
      </c>
      <c r="AJ3" s="168">
        <v>0</v>
      </c>
      <c r="AK3" s="230">
        <v>1</v>
      </c>
      <c r="AL3" s="168">
        <v>8</v>
      </c>
      <c r="AM3" s="230">
        <v>0</v>
      </c>
      <c r="AN3" s="168">
        <v>0</v>
      </c>
      <c r="AO3" s="230">
        <v>0</v>
      </c>
      <c r="AP3" s="168">
        <v>0</v>
      </c>
    </row>
    <row r="4" spans="1:42" ht="15.6" x14ac:dyDescent="0.3">
      <c r="A4" s="165" t="s">
        <v>31</v>
      </c>
      <c r="B4" s="173">
        <f t="shared" ref="B4:B14" si="0">C4+E4+G4+I4+K4+M4+O4+Q4+S4+U4+W4+Y4+AA4+AC4+AE4+AG4+AI4+AK4+AM4+AO4</f>
        <v>967</v>
      </c>
      <c r="C4" s="231">
        <v>13</v>
      </c>
      <c r="D4" s="175">
        <v>34.900000000000006</v>
      </c>
      <c r="E4" s="232">
        <v>563</v>
      </c>
      <c r="F4" s="177">
        <v>6946.0000000000009</v>
      </c>
      <c r="G4" s="233">
        <v>160</v>
      </c>
      <c r="H4" s="175">
        <v>11180</v>
      </c>
      <c r="I4" s="233">
        <v>0</v>
      </c>
      <c r="J4" s="179">
        <v>0</v>
      </c>
      <c r="K4" s="232">
        <v>0</v>
      </c>
      <c r="L4" s="175">
        <v>0</v>
      </c>
      <c r="M4" s="233">
        <v>0</v>
      </c>
      <c r="N4" s="175">
        <v>0</v>
      </c>
      <c r="O4" s="233">
        <v>4</v>
      </c>
      <c r="P4" s="175">
        <v>18</v>
      </c>
      <c r="Q4" s="233">
        <v>27</v>
      </c>
      <c r="R4" s="175">
        <v>211</v>
      </c>
      <c r="S4" s="233">
        <v>2</v>
      </c>
      <c r="T4" s="175">
        <v>7.5</v>
      </c>
      <c r="U4" s="233">
        <v>0</v>
      </c>
      <c r="V4" s="175">
        <v>0</v>
      </c>
      <c r="W4" s="233">
        <v>0</v>
      </c>
      <c r="X4" s="175">
        <v>0</v>
      </c>
      <c r="Y4" s="233">
        <v>1</v>
      </c>
      <c r="Z4" s="175">
        <v>2</v>
      </c>
      <c r="AA4" s="233">
        <v>194</v>
      </c>
      <c r="AB4" s="175">
        <v>5178</v>
      </c>
      <c r="AC4" s="233">
        <v>1</v>
      </c>
      <c r="AD4" s="175">
        <v>3</v>
      </c>
      <c r="AE4" s="233">
        <v>1</v>
      </c>
      <c r="AF4" s="175">
        <v>3</v>
      </c>
      <c r="AG4" s="233">
        <v>0</v>
      </c>
      <c r="AH4" s="175">
        <v>0</v>
      </c>
      <c r="AI4" s="233">
        <v>0</v>
      </c>
      <c r="AJ4" s="175">
        <v>0</v>
      </c>
      <c r="AK4" s="233">
        <v>0</v>
      </c>
      <c r="AL4" s="175">
        <v>0</v>
      </c>
      <c r="AM4" s="233">
        <v>1</v>
      </c>
      <c r="AN4" s="175">
        <v>10</v>
      </c>
      <c r="AO4" s="233">
        <v>0</v>
      </c>
      <c r="AP4" s="175">
        <v>0</v>
      </c>
    </row>
    <row r="5" spans="1:42" ht="15.6" x14ac:dyDescent="0.3">
      <c r="A5" s="165" t="s">
        <v>32</v>
      </c>
      <c r="B5" s="173">
        <f t="shared" si="0"/>
        <v>854</v>
      </c>
      <c r="C5" s="231">
        <v>10</v>
      </c>
      <c r="D5" s="175">
        <v>27.9</v>
      </c>
      <c r="E5" s="231">
        <v>458</v>
      </c>
      <c r="F5" s="177">
        <v>5718</v>
      </c>
      <c r="G5" s="233">
        <v>191</v>
      </c>
      <c r="H5" s="175">
        <v>14652</v>
      </c>
      <c r="I5" s="233">
        <v>1</v>
      </c>
      <c r="J5" s="179">
        <v>103</v>
      </c>
      <c r="K5" s="232">
        <v>0</v>
      </c>
      <c r="L5" s="175">
        <v>0</v>
      </c>
      <c r="M5" s="233">
        <v>1</v>
      </c>
      <c r="N5" s="175">
        <v>3</v>
      </c>
      <c r="O5" s="233">
        <v>6</v>
      </c>
      <c r="P5" s="175">
        <v>34</v>
      </c>
      <c r="Q5" s="233">
        <v>36</v>
      </c>
      <c r="R5" s="175">
        <v>274</v>
      </c>
      <c r="S5" s="233">
        <v>1</v>
      </c>
      <c r="T5" s="175">
        <v>15</v>
      </c>
      <c r="U5" s="233">
        <v>0</v>
      </c>
      <c r="V5" s="175">
        <v>0</v>
      </c>
      <c r="W5" s="233">
        <v>1</v>
      </c>
      <c r="X5" s="175">
        <v>2</v>
      </c>
      <c r="Y5" s="233">
        <v>0</v>
      </c>
      <c r="Z5" s="175">
        <v>0</v>
      </c>
      <c r="AA5" s="233">
        <v>146</v>
      </c>
      <c r="AB5" s="175">
        <v>4088</v>
      </c>
      <c r="AC5" s="233">
        <v>0</v>
      </c>
      <c r="AD5" s="175">
        <v>0</v>
      </c>
      <c r="AE5" s="233">
        <v>1</v>
      </c>
      <c r="AF5" s="175">
        <v>2</v>
      </c>
      <c r="AG5" s="233">
        <v>0</v>
      </c>
      <c r="AH5" s="175">
        <v>0</v>
      </c>
      <c r="AI5" s="233">
        <v>1</v>
      </c>
      <c r="AJ5" s="175">
        <v>1</v>
      </c>
      <c r="AK5" s="233">
        <v>0</v>
      </c>
      <c r="AL5" s="175">
        <v>0</v>
      </c>
      <c r="AM5" s="233">
        <v>0</v>
      </c>
      <c r="AN5" s="175">
        <v>0</v>
      </c>
      <c r="AO5" s="233">
        <v>1</v>
      </c>
      <c r="AP5" s="175">
        <v>10</v>
      </c>
    </row>
    <row r="6" spans="1:42" ht="15.6" x14ac:dyDescent="0.3">
      <c r="A6" s="165" t="s">
        <v>33</v>
      </c>
      <c r="B6" s="173">
        <f t="shared" si="0"/>
        <v>734</v>
      </c>
      <c r="C6" s="231">
        <v>12</v>
      </c>
      <c r="D6" s="175">
        <v>49.8</v>
      </c>
      <c r="E6" s="231">
        <v>350</v>
      </c>
      <c r="F6" s="177">
        <v>4534.5000000000009</v>
      </c>
      <c r="G6" s="233">
        <v>115</v>
      </c>
      <c r="H6" s="175">
        <v>9432</v>
      </c>
      <c r="I6" s="233">
        <v>1</v>
      </c>
      <c r="J6" s="179">
        <v>224</v>
      </c>
      <c r="K6" s="232">
        <v>1</v>
      </c>
      <c r="L6" s="175">
        <v>2</v>
      </c>
      <c r="M6" s="233">
        <v>24</v>
      </c>
      <c r="N6" s="175">
        <v>367</v>
      </c>
      <c r="O6" s="233">
        <v>9</v>
      </c>
      <c r="P6" s="175">
        <v>40</v>
      </c>
      <c r="Q6" s="233">
        <v>41</v>
      </c>
      <c r="R6" s="175">
        <v>301</v>
      </c>
      <c r="S6" s="233">
        <v>2</v>
      </c>
      <c r="T6" s="175">
        <v>15.5</v>
      </c>
      <c r="U6" s="233">
        <v>0</v>
      </c>
      <c r="V6" s="175">
        <v>0</v>
      </c>
      <c r="W6" s="233">
        <v>0</v>
      </c>
      <c r="X6" s="175">
        <v>0</v>
      </c>
      <c r="Y6" s="233">
        <v>0</v>
      </c>
      <c r="Z6" s="175">
        <v>0</v>
      </c>
      <c r="AA6" s="233">
        <v>178</v>
      </c>
      <c r="AB6" s="175">
        <v>4984</v>
      </c>
      <c r="AC6" s="233">
        <v>0</v>
      </c>
      <c r="AD6" s="175">
        <v>0</v>
      </c>
      <c r="AE6" s="233">
        <v>1</v>
      </c>
      <c r="AF6" s="175">
        <v>10</v>
      </c>
      <c r="AG6" s="233">
        <v>0</v>
      </c>
      <c r="AH6" s="175">
        <v>0</v>
      </c>
      <c r="AI6" s="233">
        <v>0</v>
      </c>
      <c r="AJ6" s="175">
        <v>0</v>
      </c>
      <c r="AK6" s="233">
        <v>0</v>
      </c>
      <c r="AL6" s="175">
        <v>0</v>
      </c>
      <c r="AM6" s="233">
        <v>0</v>
      </c>
      <c r="AN6" s="175">
        <v>0</v>
      </c>
      <c r="AO6" s="233">
        <v>0</v>
      </c>
      <c r="AP6" s="175">
        <v>0</v>
      </c>
    </row>
    <row r="7" spans="1:42" ht="15.6" x14ac:dyDescent="0.3">
      <c r="A7" s="165" t="s">
        <v>34</v>
      </c>
      <c r="B7" s="173">
        <f t="shared" si="0"/>
        <v>236</v>
      </c>
      <c r="C7" s="231">
        <v>6</v>
      </c>
      <c r="D7" s="175">
        <v>21.5</v>
      </c>
      <c r="E7" s="231">
        <v>111</v>
      </c>
      <c r="F7" s="177">
        <v>1513.8</v>
      </c>
      <c r="G7" s="233">
        <v>25</v>
      </c>
      <c r="H7" s="175">
        <v>3724</v>
      </c>
      <c r="I7" s="233">
        <v>1</v>
      </c>
      <c r="J7" s="179">
        <v>10</v>
      </c>
      <c r="K7" s="232">
        <v>0</v>
      </c>
      <c r="L7" s="175">
        <v>0</v>
      </c>
      <c r="M7" s="233">
        <v>7</v>
      </c>
      <c r="N7" s="175">
        <v>112</v>
      </c>
      <c r="O7" s="233">
        <v>3</v>
      </c>
      <c r="P7" s="175">
        <v>20</v>
      </c>
      <c r="Q7" s="233">
        <v>18</v>
      </c>
      <c r="R7" s="175">
        <v>127</v>
      </c>
      <c r="S7" s="233">
        <v>0</v>
      </c>
      <c r="T7" s="175">
        <v>0</v>
      </c>
      <c r="U7" s="233">
        <v>0</v>
      </c>
      <c r="V7" s="175">
        <v>0</v>
      </c>
      <c r="W7" s="233">
        <v>0</v>
      </c>
      <c r="X7" s="175">
        <v>0</v>
      </c>
      <c r="Y7" s="233">
        <v>0</v>
      </c>
      <c r="Z7" s="175">
        <v>0</v>
      </c>
      <c r="AA7" s="233">
        <v>64</v>
      </c>
      <c r="AB7" s="175">
        <v>1792</v>
      </c>
      <c r="AC7" s="233">
        <v>0</v>
      </c>
      <c r="AD7" s="175">
        <v>0</v>
      </c>
      <c r="AE7" s="233">
        <v>0</v>
      </c>
      <c r="AF7" s="175">
        <v>0</v>
      </c>
      <c r="AG7" s="233">
        <v>0</v>
      </c>
      <c r="AH7" s="175">
        <v>0</v>
      </c>
      <c r="AI7" s="233">
        <v>1</v>
      </c>
      <c r="AJ7" s="175">
        <v>5</v>
      </c>
      <c r="AK7" s="233">
        <v>0</v>
      </c>
      <c r="AL7" s="175">
        <v>0</v>
      </c>
      <c r="AM7" s="233">
        <v>0</v>
      </c>
      <c r="AN7" s="175">
        <v>0</v>
      </c>
      <c r="AO7" s="233">
        <v>0</v>
      </c>
      <c r="AP7" s="175">
        <v>0</v>
      </c>
    </row>
    <row r="8" spans="1:42" ht="15.6" x14ac:dyDescent="0.3">
      <c r="A8" s="165" t="s">
        <v>35</v>
      </c>
      <c r="B8" s="173">
        <f t="shared" si="0"/>
        <v>68</v>
      </c>
      <c r="C8" s="231">
        <v>0</v>
      </c>
      <c r="D8" s="175">
        <v>0</v>
      </c>
      <c r="E8" s="231">
        <v>16</v>
      </c>
      <c r="F8" s="177">
        <v>183.6</v>
      </c>
      <c r="G8" s="233">
        <v>33</v>
      </c>
      <c r="H8" s="175">
        <v>3458</v>
      </c>
      <c r="I8" s="233">
        <v>0</v>
      </c>
      <c r="J8" s="179">
        <v>0</v>
      </c>
      <c r="K8" s="232">
        <v>0</v>
      </c>
      <c r="L8" s="175">
        <v>0</v>
      </c>
      <c r="M8" s="233">
        <v>0</v>
      </c>
      <c r="N8" s="175">
        <v>0</v>
      </c>
      <c r="O8" s="233">
        <v>0</v>
      </c>
      <c r="P8" s="175">
        <v>0</v>
      </c>
      <c r="Q8" s="233">
        <v>19</v>
      </c>
      <c r="R8" s="175">
        <v>156</v>
      </c>
      <c r="S8" s="233">
        <v>0</v>
      </c>
      <c r="T8" s="175">
        <v>0</v>
      </c>
      <c r="U8" s="233">
        <v>0</v>
      </c>
      <c r="V8" s="175">
        <v>0</v>
      </c>
      <c r="W8" s="233">
        <v>0</v>
      </c>
      <c r="X8" s="175">
        <v>0</v>
      </c>
      <c r="Y8" s="233">
        <v>0</v>
      </c>
      <c r="Z8" s="175">
        <v>0</v>
      </c>
      <c r="AA8" s="233">
        <v>0</v>
      </c>
      <c r="AB8" s="175">
        <v>0</v>
      </c>
      <c r="AC8" s="233">
        <v>0</v>
      </c>
      <c r="AD8" s="175">
        <v>0</v>
      </c>
      <c r="AE8" s="233">
        <v>0</v>
      </c>
      <c r="AF8" s="175">
        <v>0</v>
      </c>
      <c r="AG8" s="233">
        <v>0</v>
      </c>
      <c r="AH8" s="175">
        <v>0</v>
      </c>
      <c r="AI8" s="233">
        <v>0</v>
      </c>
      <c r="AJ8" s="175">
        <v>0</v>
      </c>
      <c r="AK8" s="233">
        <v>0</v>
      </c>
      <c r="AL8" s="175">
        <v>0</v>
      </c>
      <c r="AM8" s="233">
        <v>0</v>
      </c>
      <c r="AN8" s="175">
        <v>0</v>
      </c>
      <c r="AO8" s="233">
        <v>0</v>
      </c>
      <c r="AP8" s="175">
        <v>0</v>
      </c>
    </row>
    <row r="9" spans="1:42" ht="15.6" x14ac:dyDescent="0.3">
      <c r="A9" s="165" t="s">
        <v>36</v>
      </c>
      <c r="B9" s="173">
        <f t="shared" si="0"/>
        <v>241</v>
      </c>
      <c r="C9" s="231">
        <v>13</v>
      </c>
      <c r="D9" s="175">
        <v>40.849999999999994</v>
      </c>
      <c r="E9" s="231">
        <v>104</v>
      </c>
      <c r="F9" s="177">
        <v>1165.9000000000001</v>
      </c>
      <c r="G9" s="233">
        <v>99</v>
      </c>
      <c r="H9" s="175">
        <v>19142</v>
      </c>
      <c r="I9" s="233">
        <v>0</v>
      </c>
      <c r="J9" s="179">
        <v>0</v>
      </c>
      <c r="K9" s="232">
        <v>0</v>
      </c>
      <c r="L9" s="175">
        <v>0</v>
      </c>
      <c r="M9" s="233">
        <v>0</v>
      </c>
      <c r="N9" s="175">
        <v>0</v>
      </c>
      <c r="O9" s="233">
        <v>12</v>
      </c>
      <c r="P9" s="175">
        <v>81</v>
      </c>
      <c r="Q9" s="233">
        <v>13</v>
      </c>
      <c r="R9" s="175">
        <v>96</v>
      </c>
      <c r="S9" s="233">
        <v>0</v>
      </c>
      <c r="T9" s="175">
        <v>0</v>
      </c>
      <c r="U9" s="233">
        <v>0</v>
      </c>
      <c r="V9" s="175">
        <v>0</v>
      </c>
      <c r="W9" s="233">
        <v>0</v>
      </c>
      <c r="X9" s="175">
        <v>0</v>
      </c>
      <c r="Y9" s="233">
        <v>0</v>
      </c>
      <c r="Z9" s="175">
        <v>0</v>
      </c>
      <c r="AA9" s="233">
        <v>0</v>
      </c>
      <c r="AB9" s="175">
        <v>0</v>
      </c>
      <c r="AC9" s="233">
        <v>0</v>
      </c>
      <c r="AD9" s="175">
        <v>0</v>
      </c>
      <c r="AE9" s="233">
        <v>0</v>
      </c>
      <c r="AF9" s="175">
        <v>0</v>
      </c>
      <c r="AG9" s="233">
        <v>0</v>
      </c>
      <c r="AH9" s="175">
        <v>0</v>
      </c>
      <c r="AI9" s="233">
        <v>0</v>
      </c>
      <c r="AJ9" s="175">
        <v>0</v>
      </c>
      <c r="AK9" s="233">
        <v>0</v>
      </c>
      <c r="AL9" s="175">
        <v>0</v>
      </c>
      <c r="AM9" s="233">
        <v>0</v>
      </c>
      <c r="AN9" s="175">
        <v>0</v>
      </c>
      <c r="AO9" s="233">
        <v>0</v>
      </c>
      <c r="AP9" s="175">
        <v>0</v>
      </c>
    </row>
    <row r="10" spans="1:42" ht="15.6" x14ac:dyDescent="0.3">
      <c r="A10" s="165" t="s">
        <v>37</v>
      </c>
      <c r="B10" s="173">
        <f t="shared" si="0"/>
        <v>609</v>
      </c>
      <c r="C10" s="231">
        <v>17</v>
      </c>
      <c r="D10" s="175">
        <v>57.12</v>
      </c>
      <c r="E10" s="231">
        <v>64</v>
      </c>
      <c r="F10" s="177">
        <v>641.54999999999995</v>
      </c>
      <c r="G10" s="233">
        <v>231</v>
      </c>
      <c r="H10" s="175">
        <v>17688</v>
      </c>
      <c r="I10" s="233">
        <v>1</v>
      </c>
      <c r="J10" s="179">
        <v>147</v>
      </c>
      <c r="K10" s="232">
        <v>0</v>
      </c>
      <c r="L10" s="175">
        <v>0</v>
      </c>
      <c r="M10" s="233">
        <v>24</v>
      </c>
      <c r="N10" s="175">
        <v>400</v>
      </c>
      <c r="O10" s="233">
        <v>15</v>
      </c>
      <c r="P10" s="175">
        <v>70</v>
      </c>
      <c r="Q10" s="233">
        <v>50</v>
      </c>
      <c r="R10" s="175">
        <v>383</v>
      </c>
      <c r="S10" s="233">
        <v>6</v>
      </c>
      <c r="T10" s="175">
        <v>1830</v>
      </c>
      <c r="U10" s="233">
        <v>0</v>
      </c>
      <c r="V10" s="175">
        <v>0</v>
      </c>
      <c r="W10" s="233">
        <v>0</v>
      </c>
      <c r="X10" s="175">
        <v>0</v>
      </c>
      <c r="Y10" s="233">
        <v>0</v>
      </c>
      <c r="Z10" s="175">
        <v>0</v>
      </c>
      <c r="AA10" s="233">
        <v>198</v>
      </c>
      <c r="AB10" s="175">
        <v>5985</v>
      </c>
      <c r="AC10" s="233">
        <v>0</v>
      </c>
      <c r="AD10" s="175">
        <v>0</v>
      </c>
      <c r="AE10" s="233">
        <v>0</v>
      </c>
      <c r="AF10" s="175">
        <v>0</v>
      </c>
      <c r="AG10" s="233">
        <v>0</v>
      </c>
      <c r="AH10" s="175">
        <v>0</v>
      </c>
      <c r="AI10" s="233">
        <v>0</v>
      </c>
      <c r="AJ10" s="175">
        <v>0</v>
      </c>
      <c r="AK10" s="233">
        <v>0</v>
      </c>
      <c r="AL10" s="175">
        <v>0</v>
      </c>
      <c r="AM10" s="233">
        <v>3</v>
      </c>
      <c r="AN10" s="175">
        <v>20</v>
      </c>
      <c r="AO10" s="233">
        <v>0</v>
      </c>
      <c r="AP10" s="175">
        <v>0</v>
      </c>
    </row>
    <row r="11" spans="1:42" ht="15.6" x14ac:dyDescent="0.3">
      <c r="A11" s="165" t="s">
        <v>38</v>
      </c>
      <c r="B11" s="173">
        <f t="shared" si="0"/>
        <v>545</v>
      </c>
      <c r="C11" s="231">
        <v>16</v>
      </c>
      <c r="D11" s="175">
        <v>57.7</v>
      </c>
      <c r="E11" s="231">
        <v>125</v>
      </c>
      <c r="F11" s="177">
        <v>1382.6</v>
      </c>
      <c r="G11" s="233">
        <v>219</v>
      </c>
      <c r="H11" s="175">
        <v>15823</v>
      </c>
      <c r="I11" s="233">
        <v>0</v>
      </c>
      <c r="J11" s="179">
        <v>0</v>
      </c>
      <c r="K11" s="232">
        <v>0</v>
      </c>
      <c r="L11" s="175">
        <v>0</v>
      </c>
      <c r="M11" s="233">
        <v>5</v>
      </c>
      <c r="N11" s="175">
        <v>75</v>
      </c>
      <c r="O11" s="233">
        <v>7</v>
      </c>
      <c r="P11" s="175">
        <v>30</v>
      </c>
      <c r="Q11" s="233">
        <v>41</v>
      </c>
      <c r="R11" s="175">
        <v>309</v>
      </c>
      <c r="S11" s="233">
        <v>2</v>
      </c>
      <c r="T11" s="175">
        <v>30</v>
      </c>
      <c r="U11" s="233">
        <v>1</v>
      </c>
      <c r="V11" s="175">
        <v>8</v>
      </c>
      <c r="W11" s="233">
        <v>0</v>
      </c>
      <c r="X11" s="175">
        <v>0</v>
      </c>
      <c r="Y11" s="233">
        <v>0</v>
      </c>
      <c r="Z11" s="175">
        <v>0</v>
      </c>
      <c r="AA11" s="233">
        <v>126</v>
      </c>
      <c r="AB11" s="175">
        <v>3528</v>
      </c>
      <c r="AC11" s="233">
        <v>0</v>
      </c>
      <c r="AD11" s="175">
        <v>0</v>
      </c>
      <c r="AE11" s="233">
        <v>2</v>
      </c>
      <c r="AF11" s="175">
        <v>20</v>
      </c>
      <c r="AG11" s="233">
        <v>0</v>
      </c>
      <c r="AH11" s="175">
        <v>0</v>
      </c>
      <c r="AI11" s="233">
        <v>1</v>
      </c>
      <c r="AJ11" s="175">
        <v>1</v>
      </c>
      <c r="AK11" s="233">
        <v>0</v>
      </c>
      <c r="AL11" s="175">
        <v>0</v>
      </c>
      <c r="AM11" s="233">
        <v>0</v>
      </c>
      <c r="AN11" s="175">
        <v>0</v>
      </c>
      <c r="AO11" s="233">
        <v>0</v>
      </c>
      <c r="AP11" s="175">
        <v>0</v>
      </c>
    </row>
    <row r="12" spans="1:42" ht="15.6" x14ac:dyDescent="0.3">
      <c r="A12" s="165" t="s">
        <v>39</v>
      </c>
      <c r="B12" s="173">
        <f t="shared" si="0"/>
        <v>834</v>
      </c>
      <c r="C12" s="231">
        <v>15</v>
      </c>
      <c r="D12" s="175">
        <v>75.5</v>
      </c>
      <c r="E12" s="231">
        <v>311</v>
      </c>
      <c r="F12" s="177">
        <v>3759.8500000000004</v>
      </c>
      <c r="G12" s="233">
        <v>228</v>
      </c>
      <c r="H12" s="175">
        <v>15372</v>
      </c>
      <c r="I12" s="233">
        <v>0</v>
      </c>
      <c r="J12" s="179">
        <v>0</v>
      </c>
      <c r="K12" s="232">
        <v>0</v>
      </c>
      <c r="L12" s="175">
        <v>0</v>
      </c>
      <c r="M12" s="233">
        <v>21</v>
      </c>
      <c r="N12" s="175">
        <v>409</v>
      </c>
      <c r="O12" s="233">
        <v>11</v>
      </c>
      <c r="P12" s="175">
        <v>68</v>
      </c>
      <c r="Q12" s="233">
        <v>57</v>
      </c>
      <c r="R12" s="175">
        <v>413</v>
      </c>
      <c r="S12" s="233">
        <v>0</v>
      </c>
      <c r="T12" s="175">
        <v>0</v>
      </c>
      <c r="U12" s="233">
        <v>0</v>
      </c>
      <c r="V12" s="175">
        <v>0</v>
      </c>
      <c r="W12" s="233">
        <v>0</v>
      </c>
      <c r="X12" s="175">
        <v>0</v>
      </c>
      <c r="Y12" s="233">
        <v>0</v>
      </c>
      <c r="Z12" s="175">
        <v>0</v>
      </c>
      <c r="AA12" s="233">
        <v>187</v>
      </c>
      <c r="AB12" s="175">
        <v>5236</v>
      </c>
      <c r="AC12" s="233">
        <v>0</v>
      </c>
      <c r="AD12" s="175">
        <v>0</v>
      </c>
      <c r="AE12" s="233">
        <v>2</v>
      </c>
      <c r="AF12" s="175">
        <v>12</v>
      </c>
      <c r="AG12" s="233">
        <v>0</v>
      </c>
      <c r="AH12" s="175">
        <v>0</v>
      </c>
      <c r="AI12" s="233">
        <v>1</v>
      </c>
      <c r="AJ12" s="175">
        <v>5</v>
      </c>
      <c r="AK12" s="233">
        <v>0</v>
      </c>
      <c r="AL12" s="175">
        <v>0</v>
      </c>
      <c r="AM12" s="233">
        <v>1</v>
      </c>
      <c r="AN12" s="175">
        <v>10</v>
      </c>
      <c r="AO12" s="233">
        <v>0</v>
      </c>
      <c r="AP12" s="175">
        <v>0</v>
      </c>
    </row>
    <row r="13" spans="1:42" ht="15.6" x14ac:dyDescent="0.3">
      <c r="A13" s="165" t="s">
        <v>40</v>
      </c>
      <c r="B13" s="173">
        <f t="shared" si="0"/>
        <v>968</v>
      </c>
      <c r="C13" s="231">
        <v>17</v>
      </c>
      <c r="D13" s="175">
        <v>45</v>
      </c>
      <c r="E13" s="231">
        <v>465</v>
      </c>
      <c r="F13" s="177">
        <v>5885.590000000002</v>
      </c>
      <c r="G13" s="233">
        <v>153</v>
      </c>
      <c r="H13" s="175">
        <v>14539</v>
      </c>
      <c r="I13" s="233">
        <v>3</v>
      </c>
      <c r="J13" s="179">
        <v>197</v>
      </c>
      <c r="K13" s="232">
        <v>1</v>
      </c>
      <c r="L13" s="175">
        <v>17</v>
      </c>
      <c r="M13" s="233">
        <v>33</v>
      </c>
      <c r="N13" s="175">
        <v>585</v>
      </c>
      <c r="O13" s="233">
        <v>15</v>
      </c>
      <c r="P13" s="175">
        <v>109</v>
      </c>
      <c r="Q13" s="233">
        <v>47</v>
      </c>
      <c r="R13" s="175">
        <v>365</v>
      </c>
      <c r="S13" s="233">
        <v>4</v>
      </c>
      <c r="T13" s="175">
        <v>445</v>
      </c>
      <c r="U13" s="233">
        <v>0</v>
      </c>
      <c r="V13" s="175">
        <v>0</v>
      </c>
      <c r="W13" s="233">
        <v>0</v>
      </c>
      <c r="X13" s="175">
        <v>0</v>
      </c>
      <c r="Y13" s="233">
        <v>0</v>
      </c>
      <c r="Z13" s="175">
        <v>0</v>
      </c>
      <c r="AA13" s="233">
        <v>222</v>
      </c>
      <c r="AB13" s="175">
        <v>6216</v>
      </c>
      <c r="AC13" s="233">
        <v>0</v>
      </c>
      <c r="AD13" s="175">
        <v>0</v>
      </c>
      <c r="AE13" s="233">
        <v>2</v>
      </c>
      <c r="AF13" s="175">
        <v>17</v>
      </c>
      <c r="AG13" s="233">
        <v>0</v>
      </c>
      <c r="AH13" s="175">
        <v>0</v>
      </c>
      <c r="AI13" s="233">
        <v>1</v>
      </c>
      <c r="AJ13" s="175">
        <v>7</v>
      </c>
      <c r="AK13" s="233">
        <v>0</v>
      </c>
      <c r="AL13" s="175">
        <v>0</v>
      </c>
      <c r="AM13" s="233">
        <v>5</v>
      </c>
      <c r="AN13" s="175">
        <v>35</v>
      </c>
      <c r="AO13" s="233">
        <v>0</v>
      </c>
      <c r="AP13" s="175">
        <v>0</v>
      </c>
    </row>
    <row r="14" spans="1:42" ht="18.600000000000001" thickBot="1" x14ac:dyDescent="0.4">
      <c r="A14" s="165" t="s">
        <v>41</v>
      </c>
      <c r="B14" s="180">
        <f t="shared" si="0"/>
        <v>1171</v>
      </c>
      <c r="C14" s="231">
        <v>16</v>
      </c>
      <c r="D14" s="175">
        <v>33.150000000000006</v>
      </c>
      <c r="E14" s="231">
        <v>687</v>
      </c>
      <c r="F14" s="177">
        <v>8022.02</v>
      </c>
      <c r="G14" s="233">
        <v>142</v>
      </c>
      <c r="H14" s="175">
        <v>10688</v>
      </c>
      <c r="I14" s="233">
        <v>1</v>
      </c>
      <c r="J14" s="179">
        <v>57</v>
      </c>
      <c r="K14" s="232">
        <v>0</v>
      </c>
      <c r="L14" s="175">
        <v>0</v>
      </c>
      <c r="M14" s="233">
        <v>28</v>
      </c>
      <c r="N14" s="181">
        <v>525</v>
      </c>
      <c r="O14" s="233">
        <v>11</v>
      </c>
      <c r="P14" s="175">
        <v>42</v>
      </c>
      <c r="Q14" s="233">
        <v>55</v>
      </c>
      <c r="R14" s="175">
        <v>422</v>
      </c>
      <c r="S14" s="233">
        <v>1</v>
      </c>
      <c r="T14" s="175">
        <v>600</v>
      </c>
      <c r="U14" s="233">
        <v>0</v>
      </c>
      <c r="V14" s="175">
        <v>0</v>
      </c>
      <c r="W14" s="233">
        <v>0</v>
      </c>
      <c r="X14" s="175">
        <v>0</v>
      </c>
      <c r="Y14" s="233">
        <v>0</v>
      </c>
      <c r="Z14" s="175">
        <v>0</v>
      </c>
      <c r="AA14" s="233">
        <v>224</v>
      </c>
      <c r="AB14" s="175">
        <v>6272</v>
      </c>
      <c r="AC14" s="233">
        <v>0</v>
      </c>
      <c r="AD14" s="175">
        <v>0</v>
      </c>
      <c r="AE14" s="233">
        <v>5</v>
      </c>
      <c r="AF14" s="175">
        <v>23</v>
      </c>
      <c r="AG14" s="233">
        <v>1</v>
      </c>
      <c r="AH14" s="175">
        <v>0.5</v>
      </c>
      <c r="AI14" s="233">
        <v>0</v>
      </c>
      <c r="AJ14" s="175">
        <v>0</v>
      </c>
      <c r="AK14" s="233">
        <v>0</v>
      </c>
      <c r="AL14" s="175">
        <v>0</v>
      </c>
      <c r="AM14" s="233">
        <v>0</v>
      </c>
      <c r="AN14" s="175">
        <v>0</v>
      </c>
      <c r="AO14" s="233">
        <v>0</v>
      </c>
      <c r="AP14" s="175">
        <v>0</v>
      </c>
    </row>
    <row r="15" spans="1:42" ht="14.4" thickBot="1" x14ac:dyDescent="0.3">
      <c r="A15" s="234" t="s">
        <v>59</v>
      </c>
      <c r="B15" s="235">
        <f>B14+B13+B12+B11+B10+B9+B8+B7+B6+B5+B4+B3</f>
        <v>8173</v>
      </c>
      <c r="C15" s="235">
        <f t="shared" ref="C15:AP15" si="1">C14+C13+C12+C11+C10+C9+C8+C7+C6+C5+C4+C3</f>
        <v>148</v>
      </c>
      <c r="D15" s="235">
        <f t="shared" si="1"/>
        <v>485.92000000000007</v>
      </c>
      <c r="E15" s="235">
        <f t="shared" si="1"/>
        <v>3863</v>
      </c>
      <c r="F15" s="235">
        <f t="shared" si="1"/>
        <v>47306.560000000005</v>
      </c>
      <c r="G15" s="235">
        <f t="shared" si="1"/>
        <v>1709</v>
      </c>
      <c r="H15" s="235">
        <f t="shared" si="1"/>
        <v>145196</v>
      </c>
      <c r="I15" s="235">
        <f t="shared" si="1"/>
        <v>8</v>
      </c>
      <c r="J15" s="235">
        <f t="shared" si="1"/>
        <v>738</v>
      </c>
      <c r="K15" s="235">
        <f t="shared" si="1"/>
        <v>2</v>
      </c>
      <c r="L15" s="235">
        <f t="shared" si="1"/>
        <v>19</v>
      </c>
      <c r="M15" s="235">
        <f t="shared" si="1"/>
        <v>143</v>
      </c>
      <c r="N15" s="235">
        <f t="shared" si="1"/>
        <v>2476</v>
      </c>
      <c r="O15" s="235">
        <f t="shared" si="1"/>
        <v>96</v>
      </c>
      <c r="P15" s="235">
        <f t="shared" si="1"/>
        <v>532</v>
      </c>
      <c r="Q15" s="235">
        <f t="shared" si="1"/>
        <v>420</v>
      </c>
      <c r="R15" s="235">
        <f t="shared" si="1"/>
        <v>3193</v>
      </c>
      <c r="S15" s="235">
        <f t="shared" si="1"/>
        <v>19</v>
      </c>
      <c r="T15" s="235">
        <f t="shared" si="1"/>
        <v>2943.4</v>
      </c>
      <c r="U15" s="235">
        <f t="shared" si="1"/>
        <v>1</v>
      </c>
      <c r="V15" s="235">
        <f t="shared" si="1"/>
        <v>8</v>
      </c>
      <c r="W15" s="235">
        <f t="shared" si="1"/>
        <v>1</v>
      </c>
      <c r="X15" s="235">
        <f t="shared" si="1"/>
        <v>2</v>
      </c>
      <c r="Y15" s="235">
        <f t="shared" si="1"/>
        <v>1</v>
      </c>
      <c r="Z15" s="235">
        <f t="shared" si="1"/>
        <v>2</v>
      </c>
      <c r="AA15" s="235">
        <f t="shared" si="1"/>
        <v>1726</v>
      </c>
      <c r="AB15" s="235">
        <f t="shared" si="1"/>
        <v>48547</v>
      </c>
      <c r="AC15" s="235">
        <f t="shared" si="1"/>
        <v>1</v>
      </c>
      <c r="AD15" s="235">
        <f t="shared" si="1"/>
        <v>3</v>
      </c>
      <c r="AE15" s="235">
        <f t="shared" si="1"/>
        <v>17</v>
      </c>
      <c r="AF15" s="235">
        <f t="shared" si="1"/>
        <v>101</v>
      </c>
      <c r="AG15" s="235">
        <f t="shared" si="1"/>
        <v>1</v>
      </c>
      <c r="AH15" s="235">
        <f t="shared" si="1"/>
        <v>0.5</v>
      </c>
      <c r="AI15" s="235">
        <f t="shared" si="1"/>
        <v>5</v>
      </c>
      <c r="AJ15" s="235">
        <f t="shared" si="1"/>
        <v>19</v>
      </c>
      <c r="AK15" s="235">
        <f t="shared" si="1"/>
        <v>1</v>
      </c>
      <c r="AL15" s="235">
        <f t="shared" si="1"/>
        <v>8</v>
      </c>
      <c r="AM15" s="235">
        <f t="shared" si="1"/>
        <v>10</v>
      </c>
      <c r="AN15" s="235">
        <f t="shared" si="1"/>
        <v>75</v>
      </c>
      <c r="AO15" s="235">
        <f t="shared" si="1"/>
        <v>1</v>
      </c>
      <c r="AP15" s="235">
        <f t="shared" si="1"/>
        <v>10</v>
      </c>
    </row>
    <row r="17" spans="1:20" ht="14.4" thickBot="1" x14ac:dyDescent="0.3"/>
    <row r="18" spans="1:20" ht="28.2" thickBot="1" x14ac:dyDescent="0.3">
      <c r="A18" s="236" t="s">
        <v>42</v>
      </c>
      <c r="B18" s="237" t="s">
        <v>53</v>
      </c>
      <c r="C18" s="238" t="s">
        <v>93</v>
      </c>
      <c r="D18" s="186" t="s">
        <v>94</v>
      </c>
      <c r="E18" s="239" t="s">
        <v>104</v>
      </c>
      <c r="F18" s="239" t="s">
        <v>95</v>
      </c>
      <c r="G18" s="238" t="s">
        <v>96</v>
      </c>
      <c r="H18" s="186" t="s">
        <v>97</v>
      </c>
      <c r="I18" s="240" t="s">
        <v>98</v>
      </c>
      <c r="J18" s="239" t="s">
        <v>106</v>
      </c>
      <c r="K18" s="240" t="s">
        <v>105</v>
      </c>
      <c r="L18" s="240" t="s">
        <v>101</v>
      </c>
      <c r="M18" s="239" t="s">
        <v>102</v>
      </c>
      <c r="N18" s="239" t="s">
        <v>103</v>
      </c>
      <c r="O18" s="239" t="s">
        <v>99</v>
      </c>
      <c r="P18" s="239" t="s">
        <v>118</v>
      </c>
      <c r="Q18" s="238" t="s">
        <v>115</v>
      </c>
      <c r="R18" s="239" t="s">
        <v>119</v>
      </c>
      <c r="S18" s="239" t="s">
        <v>120</v>
      </c>
      <c r="T18" s="238" t="s">
        <v>107</v>
      </c>
    </row>
    <row r="19" spans="1:20" ht="15.6" x14ac:dyDescent="0.3">
      <c r="A19" s="190" t="s">
        <v>30</v>
      </c>
      <c r="B19" s="166">
        <v>609</v>
      </c>
      <c r="C19" s="172">
        <v>412.2</v>
      </c>
      <c r="D19" s="169">
        <v>24.4</v>
      </c>
      <c r="E19" s="171">
        <v>5.8</v>
      </c>
      <c r="F19" s="241">
        <v>5023.3999999999996</v>
      </c>
      <c r="G19" s="169">
        <v>643.6</v>
      </c>
      <c r="H19" s="171">
        <v>199.9</v>
      </c>
      <c r="I19" s="171">
        <v>159</v>
      </c>
      <c r="J19" s="171">
        <v>11.25</v>
      </c>
      <c r="K19" s="171">
        <v>12.4</v>
      </c>
      <c r="L19" s="171">
        <v>23.2</v>
      </c>
      <c r="M19" s="171">
        <v>66.2</v>
      </c>
      <c r="N19" s="171">
        <v>907.7</v>
      </c>
      <c r="O19" s="171">
        <v>1</v>
      </c>
      <c r="P19" s="171">
        <v>0</v>
      </c>
      <c r="Q19" s="241">
        <v>63.1</v>
      </c>
      <c r="R19" s="241">
        <v>0</v>
      </c>
      <c r="S19" s="241">
        <v>0</v>
      </c>
      <c r="T19" s="241">
        <f>SUM(C19:S19)</f>
        <v>7553.1499999999987</v>
      </c>
    </row>
    <row r="20" spans="1:20" ht="15.6" x14ac:dyDescent="0.3">
      <c r="A20" s="190" t="s">
        <v>31</v>
      </c>
      <c r="B20" s="173">
        <v>563</v>
      </c>
      <c r="C20" s="179">
        <v>358.80000000000007</v>
      </c>
      <c r="D20" s="176">
        <v>110.10000000000001</v>
      </c>
      <c r="E20" s="178">
        <v>317.5</v>
      </c>
      <c r="F20" s="173">
        <v>3441</v>
      </c>
      <c r="G20" s="176">
        <v>747.19999999999993</v>
      </c>
      <c r="H20" s="178">
        <v>320.40000000000003</v>
      </c>
      <c r="I20" s="178">
        <v>225.59999999999997</v>
      </c>
      <c r="J20" s="178">
        <v>0</v>
      </c>
      <c r="K20" s="178">
        <v>0</v>
      </c>
      <c r="L20" s="178">
        <v>14.3</v>
      </c>
      <c r="M20" s="178">
        <v>3.1</v>
      </c>
      <c r="N20" s="178">
        <v>1393</v>
      </c>
      <c r="O20" s="178">
        <v>6.1</v>
      </c>
      <c r="P20" s="178">
        <v>1.3</v>
      </c>
      <c r="Q20" s="241">
        <v>7.5999999999999988</v>
      </c>
      <c r="R20" s="241">
        <v>0</v>
      </c>
      <c r="S20" s="241">
        <v>0</v>
      </c>
      <c r="T20" s="241">
        <f t="shared" ref="T20:T30" si="2">SUM(C20:S20)</f>
        <v>6946.0000000000009</v>
      </c>
    </row>
    <row r="21" spans="1:20" ht="15.6" x14ac:dyDescent="0.3">
      <c r="A21" s="190" t="s">
        <v>32</v>
      </c>
      <c r="B21" s="173">
        <v>458</v>
      </c>
      <c r="C21" s="179">
        <v>244.4</v>
      </c>
      <c r="D21" s="174">
        <v>44.4</v>
      </c>
      <c r="E21" s="178">
        <v>0</v>
      </c>
      <c r="F21" s="173">
        <v>3466</v>
      </c>
      <c r="G21" s="176">
        <v>929.40000000000009</v>
      </c>
      <c r="H21" s="178">
        <v>242.40000000000003</v>
      </c>
      <c r="I21" s="178">
        <v>216.8</v>
      </c>
      <c r="J21" s="178">
        <v>0</v>
      </c>
      <c r="K21" s="178">
        <v>37.000000000000007</v>
      </c>
      <c r="L21" s="178">
        <v>2.6999999999999997</v>
      </c>
      <c r="M21" s="178">
        <v>2.6</v>
      </c>
      <c r="N21" s="178">
        <v>304.29999999999995</v>
      </c>
      <c r="O21" s="178">
        <v>211.4</v>
      </c>
      <c r="P21" s="178">
        <v>4.4000000000000004</v>
      </c>
      <c r="Q21" s="241">
        <v>0</v>
      </c>
      <c r="R21" s="241">
        <v>0</v>
      </c>
      <c r="S21" s="241">
        <v>12.2</v>
      </c>
      <c r="T21" s="241">
        <f t="shared" si="2"/>
        <v>5718</v>
      </c>
    </row>
    <row r="22" spans="1:20" ht="15.6" x14ac:dyDescent="0.3">
      <c r="A22" s="190" t="s">
        <v>33</v>
      </c>
      <c r="B22" s="173">
        <v>350</v>
      </c>
      <c r="C22" s="179">
        <v>334.20000000000005</v>
      </c>
      <c r="D22" s="174">
        <v>217.6</v>
      </c>
      <c r="E22" s="178">
        <v>0</v>
      </c>
      <c r="F22" s="173">
        <v>3117</v>
      </c>
      <c r="G22" s="176">
        <v>473.99999999999994</v>
      </c>
      <c r="H22" s="178">
        <v>212.1</v>
      </c>
      <c r="I22" s="178">
        <v>107.5</v>
      </c>
      <c r="J22" s="178">
        <v>0</v>
      </c>
      <c r="K22" s="178">
        <v>15.2</v>
      </c>
      <c r="L22" s="178">
        <v>24.5</v>
      </c>
      <c r="M22" s="178">
        <v>0.6</v>
      </c>
      <c r="N22" s="178">
        <v>0</v>
      </c>
      <c r="O22" s="178">
        <v>31</v>
      </c>
      <c r="P22" s="178">
        <v>0.8</v>
      </c>
      <c r="Q22" s="241">
        <v>0</v>
      </c>
      <c r="R22" s="241">
        <v>0</v>
      </c>
      <c r="S22" s="241">
        <v>0</v>
      </c>
      <c r="T22" s="241">
        <f t="shared" si="2"/>
        <v>4534.5000000000009</v>
      </c>
    </row>
    <row r="23" spans="1:20" ht="15.6" x14ac:dyDescent="0.3">
      <c r="A23" s="190" t="s">
        <v>34</v>
      </c>
      <c r="B23" s="173">
        <v>111</v>
      </c>
      <c r="C23" s="179">
        <v>89.5</v>
      </c>
      <c r="D23" s="174">
        <v>38.4</v>
      </c>
      <c r="E23" s="178">
        <v>2.5</v>
      </c>
      <c r="F23" s="173">
        <v>1206</v>
      </c>
      <c r="G23" s="176">
        <v>77.7</v>
      </c>
      <c r="H23" s="178">
        <v>88.6</v>
      </c>
      <c r="I23" s="178">
        <v>11.1</v>
      </c>
      <c r="J23" s="178">
        <v>0</v>
      </c>
      <c r="K23" s="178">
        <v>0</v>
      </c>
      <c r="L23" s="178">
        <v>0</v>
      </c>
      <c r="M23" s="178">
        <v>0</v>
      </c>
      <c r="N23" s="178">
        <v>0</v>
      </c>
      <c r="O23" s="178">
        <v>0</v>
      </c>
      <c r="P23" s="178">
        <v>0</v>
      </c>
      <c r="Q23" s="241">
        <v>0</v>
      </c>
      <c r="R23" s="241">
        <v>0</v>
      </c>
      <c r="S23" s="241">
        <v>0</v>
      </c>
      <c r="T23" s="241">
        <f t="shared" si="2"/>
        <v>1513.8</v>
      </c>
    </row>
    <row r="24" spans="1:20" ht="15.6" x14ac:dyDescent="0.3">
      <c r="A24" s="190" t="s">
        <v>35</v>
      </c>
      <c r="B24" s="173">
        <v>16</v>
      </c>
      <c r="C24" s="179">
        <v>39.9</v>
      </c>
      <c r="D24" s="174">
        <v>0</v>
      </c>
      <c r="E24" s="178">
        <v>26.599999999999998</v>
      </c>
      <c r="F24" s="173">
        <v>19.600000000000001</v>
      </c>
      <c r="G24" s="176">
        <v>90.7</v>
      </c>
      <c r="H24" s="178">
        <v>3.6</v>
      </c>
      <c r="I24" s="178">
        <v>3.2</v>
      </c>
      <c r="J24" s="178">
        <v>0</v>
      </c>
      <c r="K24" s="178">
        <v>0</v>
      </c>
      <c r="L24" s="178">
        <v>0</v>
      </c>
      <c r="M24" s="178">
        <v>0</v>
      </c>
      <c r="N24" s="178">
        <v>0</v>
      </c>
      <c r="O24" s="178">
        <v>0</v>
      </c>
      <c r="P24" s="178">
        <v>0</v>
      </c>
      <c r="Q24" s="241">
        <v>0</v>
      </c>
      <c r="R24" s="241">
        <v>0</v>
      </c>
      <c r="S24" s="241">
        <v>0</v>
      </c>
      <c r="T24" s="241">
        <f t="shared" si="2"/>
        <v>183.6</v>
      </c>
    </row>
    <row r="25" spans="1:20" ht="15.6" x14ac:dyDescent="0.3">
      <c r="A25" s="190" t="s">
        <v>36</v>
      </c>
      <c r="B25" s="173">
        <v>104</v>
      </c>
      <c r="C25" s="179">
        <v>96.500000000000014</v>
      </c>
      <c r="D25" s="174">
        <v>0</v>
      </c>
      <c r="E25" s="178">
        <v>251.20000000000002</v>
      </c>
      <c r="F25" s="173">
        <v>462.4</v>
      </c>
      <c r="G25" s="176">
        <v>303.60000000000002</v>
      </c>
      <c r="H25" s="178">
        <v>39.4</v>
      </c>
      <c r="I25" s="178">
        <v>7.6</v>
      </c>
      <c r="J25" s="178">
        <v>0</v>
      </c>
      <c r="K25" s="178">
        <v>1.3</v>
      </c>
      <c r="L25" s="178">
        <v>0</v>
      </c>
      <c r="M25" s="178">
        <v>3.9</v>
      </c>
      <c r="N25" s="178">
        <v>0</v>
      </c>
      <c r="O25" s="178">
        <v>0</v>
      </c>
      <c r="P25" s="178">
        <v>0</v>
      </c>
      <c r="Q25" s="241">
        <v>0</v>
      </c>
      <c r="R25" s="241">
        <v>0</v>
      </c>
      <c r="S25" s="241">
        <v>0</v>
      </c>
      <c r="T25" s="241">
        <f t="shared" si="2"/>
        <v>1165.9000000000001</v>
      </c>
    </row>
    <row r="26" spans="1:20" ht="15.6" x14ac:dyDescent="0.3">
      <c r="A26" s="190" t="s">
        <v>37</v>
      </c>
      <c r="B26" s="173">
        <v>64</v>
      </c>
      <c r="C26" s="179">
        <v>113.09999999999998</v>
      </c>
      <c r="D26" s="174">
        <v>0</v>
      </c>
      <c r="E26" s="178">
        <v>89.949999999999989</v>
      </c>
      <c r="F26" s="173">
        <v>9</v>
      </c>
      <c r="G26" s="176">
        <v>238.50000000000003</v>
      </c>
      <c r="H26" s="178">
        <v>170.5</v>
      </c>
      <c r="I26" s="178">
        <v>20.5</v>
      </c>
      <c r="J26" s="178">
        <v>0</v>
      </c>
      <c r="K26" s="178">
        <v>0</v>
      </c>
      <c r="L26" s="178">
        <v>0</v>
      </c>
      <c r="M26" s="178">
        <v>0</v>
      </c>
      <c r="N26" s="178">
        <v>0</v>
      </c>
      <c r="O26" s="178">
        <v>0</v>
      </c>
      <c r="P26" s="178">
        <v>0</v>
      </c>
      <c r="Q26" s="241">
        <v>0</v>
      </c>
      <c r="R26" s="241">
        <v>0</v>
      </c>
      <c r="S26" s="241">
        <v>0</v>
      </c>
      <c r="T26" s="241">
        <f t="shared" si="2"/>
        <v>641.54999999999995</v>
      </c>
    </row>
    <row r="27" spans="1:20" ht="15.6" x14ac:dyDescent="0.3">
      <c r="A27" s="190" t="s">
        <v>38</v>
      </c>
      <c r="B27" s="173">
        <v>125</v>
      </c>
      <c r="C27" s="179">
        <v>105.89999999999999</v>
      </c>
      <c r="D27" s="174">
        <v>53.699999999999996</v>
      </c>
      <c r="E27" s="178">
        <v>312.7</v>
      </c>
      <c r="F27" s="173">
        <v>0</v>
      </c>
      <c r="G27" s="176">
        <v>421.9</v>
      </c>
      <c r="H27" s="178">
        <v>455.09999999999997</v>
      </c>
      <c r="I27" s="178">
        <v>33.299999999999997</v>
      </c>
      <c r="J27" s="178">
        <v>0</v>
      </c>
      <c r="K27" s="178">
        <v>0</v>
      </c>
      <c r="L27" s="178">
        <v>0</v>
      </c>
      <c r="M27" s="178">
        <v>0</v>
      </c>
      <c r="N27" s="178">
        <v>0</v>
      </c>
      <c r="O27" s="178">
        <v>0</v>
      </c>
      <c r="P27" s="178">
        <v>0</v>
      </c>
      <c r="Q27" s="241">
        <v>0</v>
      </c>
      <c r="R27" s="241">
        <v>0</v>
      </c>
      <c r="S27" s="241">
        <v>0</v>
      </c>
      <c r="T27" s="241">
        <f t="shared" si="2"/>
        <v>1382.6</v>
      </c>
    </row>
    <row r="28" spans="1:20" ht="15.6" x14ac:dyDescent="0.3">
      <c r="A28" s="190" t="s">
        <v>39</v>
      </c>
      <c r="B28" s="173">
        <v>311</v>
      </c>
      <c r="C28" s="179">
        <v>400.15</v>
      </c>
      <c r="D28" s="174">
        <v>37.799999999999997</v>
      </c>
      <c r="E28" s="178">
        <v>244.73999999999998</v>
      </c>
      <c r="F28" s="176">
        <v>1115</v>
      </c>
      <c r="G28" s="178">
        <v>710.90000000000009</v>
      </c>
      <c r="H28" s="178">
        <v>886.40000000000009</v>
      </c>
      <c r="I28" s="178">
        <v>333.39999999999992</v>
      </c>
      <c r="J28" s="178">
        <v>24.4</v>
      </c>
      <c r="K28" s="178">
        <v>0</v>
      </c>
      <c r="L28" s="178">
        <v>0</v>
      </c>
      <c r="M28" s="178">
        <v>7.0600000000000005</v>
      </c>
      <c r="N28" s="178">
        <v>0</v>
      </c>
      <c r="O28" s="178">
        <v>0</v>
      </c>
      <c r="P28" s="178">
        <v>0</v>
      </c>
      <c r="Q28" s="241">
        <v>0</v>
      </c>
      <c r="R28" s="241">
        <v>0</v>
      </c>
      <c r="S28" s="241">
        <v>0</v>
      </c>
      <c r="T28" s="241">
        <f t="shared" si="2"/>
        <v>3759.8500000000004</v>
      </c>
    </row>
    <row r="29" spans="1:20" ht="15.6" x14ac:dyDescent="0.3">
      <c r="A29" s="190" t="s">
        <v>40</v>
      </c>
      <c r="B29" s="173">
        <v>465</v>
      </c>
      <c r="C29" s="173">
        <v>616.40000000000009</v>
      </c>
      <c r="D29" s="173">
        <v>279.79999999999995</v>
      </c>
      <c r="E29" s="173">
        <v>179.29999999999995</v>
      </c>
      <c r="F29" s="173">
        <v>2434.4</v>
      </c>
      <c r="G29" s="173">
        <v>865.19999999999993</v>
      </c>
      <c r="H29" s="173">
        <v>975.59999999999991</v>
      </c>
      <c r="I29" s="173">
        <v>335.09999999999997</v>
      </c>
      <c r="J29" s="173">
        <v>89.100000000000009</v>
      </c>
      <c r="K29" s="173">
        <v>0</v>
      </c>
      <c r="L29" s="173">
        <v>15.600000000000001</v>
      </c>
      <c r="M29" s="173">
        <v>18.75</v>
      </c>
      <c r="N29" s="173">
        <v>66.8</v>
      </c>
      <c r="O29" s="173">
        <v>0</v>
      </c>
      <c r="P29" s="173">
        <v>5.04</v>
      </c>
      <c r="Q29" s="173">
        <v>0</v>
      </c>
      <c r="R29" s="241">
        <v>0</v>
      </c>
      <c r="S29" s="173">
        <v>4.5</v>
      </c>
      <c r="T29" s="241">
        <f t="shared" si="2"/>
        <v>5885.590000000002</v>
      </c>
    </row>
    <row r="30" spans="1:20" ht="15.6" x14ac:dyDescent="0.3">
      <c r="A30" s="190" t="s">
        <v>41</v>
      </c>
      <c r="B30" s="173">
        <v>687</v>
      </c>
      <c r="C30" s="179">
        <v>559.29999999999995</v>
      </c>
      <c r="D30" s="174">
        <v>628.29999999999995</v>
      </c>
      <c r="E30" s="178">
        <v>216.39999999999998</v>
      </c>
      <c r="F30" s="173">
        <v>3531.3999999999996</v>
      </c>
      <c r="G30" s="176">
        <v>889.5</v>
      </c>
      <c r="H30" s="178">
        <v>769.59999999999991</v>
      </c>
      <c r="I30" s="178">
        <v>296.39999999999998</v>
      </c>
      <c r="J30" s="178">
        <v>41.050000000000004</v>
      </c>
      <c r="K30" s="178">
        <v>0</v>
      </c>
      <c r="L30" s="178">
        <v>26.8</v>
      </c>
      <c r="M30" s="178">
        <v>91.460000000000008</v>
      </c>
      <c r="N30" s="178">
        <v>933.31000000000006</v>
      </c>
      <c r="O30" s="178">
        <v>2</v>
      </c>
      <c r="P30" s="178">
        <v>7.7</v>
      </c>
      <c r="Q30" s="241">
        <v>23.8</v>
      </c>
      <c r="R30" s="241">
        <v>5</v>
      </c>
      <c r="S30" s="241">
        <v>0</v>
      </c>
      <c r="T30" s="241">
        <f t="shared" si="2"/>
        <v>8022.02</v>
      </c>
    </row>
    <row r="31" spans="1:20" ht="18.600000000000001" thickBot="1" x14ac:dyDescent="0.4">
      <c r="A31" s="134" t="s">
        <v>59</v>
      </c>
      <c r="B31" s="182">
        <f>B30+B29+B28+B27+B26+B25+B24+B23+B22+B21+B20+B19</f>
        <v>3863</v>
      </c>
      <c r="C31" s="182">
        <f t="shared" ref="C31:L31" si="3">C30+C29+C28+C27+C26+C25+C24+C23+C22+C21+C20+C19</f>
        <v>3370.35</v>
      </c>
      <c r="D31" s="182">
        <f t="shared" si="3"/>
        <v>1434.5</v>
      </c>
      <c r="E31" s="182">
        <f t="shared" si="3"/>
        <v>1646.6899999999998</v>
      </c>
      <c r="F31" s="182">
        <f t="shared" si="3"/>
        <v>23825.199999999997</v>
      </c>
      <c r="G31" s="182">
        <f t="shared" si="3"/>
        <v>6392.2</v>
      </c>
      <c r="H31" s="182">
        <f t="shared" si="3"/>
        <v>4363.5999999999995</v>
      </c>
      <c r="I31" s="182">
        <f t="shared" si="3"/>
        <v>1749.4999999999995</v>
      </c>
      <c r="J31" s="182">
        <f t="shared" si="3"/>
        <v>165.8</v>
      </c>
      <c r="K31" s="182">
        <f t="shared" si="3"/>
        <v>65.900000000000006</v>
      </c>
      <c r="L31" s="182">
        <f t="shared" si="3"/>
        <v>107.10000000000001</v>
      </c>
      <c r="M31" s="182">
        <f>M30+M29+M28+M27+M26+M25+M24+M23+M22+M21+M20+M19</f>
        <v>193.67000000000002</v>
      </c>
      <c r="N31" s="182">
        <f>N30+N29+N28+N27+N26+N25+N24+N23+N22+N21+N20+N19</f>
        <v>3605.1099999999997</v>
      </c>
      <c r="O31" s="182">
        <f>O30+O29+O28+O27+O26+O25+O24+O23+O22+O21+O20+O19</f>
        <v>251.5</v>
      </c>
      <c r="P31" s="182">
        <f>P30+P29+P28+P27+P26+P25+P24+P23+P22+P21+P20+P19</f>
        <v>19.240000000000002</v>
      </c>
      <c r="Q31" s="182">
        <f>Q30+Q29+Q28+Q27+Q26+Q25+Q24+Q23+Q22+Q21+Q20+Q19</f>
        <v>94.5</v>
      </c>
      <c r="R31" s="182">
        <v>5</v>
      </c>
      <c r="S31" s="182">
        <f t="shared" ref="S31" si="4">S30+S29+S28+S27+S26+S25+S24+S23+S22+S21+S20+S19</f>
        <v>16.7</v>
      </c>
      <c r="T31" s="182">
        <f>T30+T29+T28+T27+T26+T25+T24+T23+T22+T21+T20+T19</f>
        <v>47306.560000000005</v>
      </c>
    </row>
  </sheetData>
  <mergeCells count="22">
    <mergeCell ref="U1:V1"/>
    <mergeCell ref="A1:A2"/>
    <mergeCell ref="B1:B2"/>
    <mergeCell ref="C1:D1"/>
    <mergeCell ref="E1:F1"/>
    <mergeCell ref="G1:H1"/>
    <mergeCell ref="I1:J1"/>
    <mergeCell ref="K1:L1"/>
    <mergeCell ref="M1:N1"/>
    <mergeCell ref="O1:P1"/>
    <mergeCell ref="Q1:R1"/>
    <mergeCell ref="S1:T1"/>
    <mergeCell ref="AI1:AJ1"/>
    <mergeCell ref="AK1:AL1"/>
    <mergeCell ref="AM1:AN1"/>
    <mergeCell ref="AO1:AP1"/>
    <mergeCell ref="W1:X1"/>
    <mergeCell ref="Y1:Z1"/>
    <mergeCell ref="AA1:AB1"/>
    <mergeCell ref="AC1:AD1"/>
    <mergeCell ref="AE1:AF1"/>
    <mergeCell ref="AG1:AH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A14"/>
  <sheetViews>
    <sheetView rightToLeft="1" workbookViewId="0">
      <selection sqref="A1:AA14"/>
    </sheetView>
  </sheetViews>
  <sheetFormatPr defaultRowHeight="13.8" x14ac:dyDescent="0.25"/>
  <sheetData>
    <row r="1" spans="1:27" ht="21" thickBot="1" x14ac:dyDescent="0.45">
      <c r="A1" s="203" t="s">
        <v>42</v>
      </c>
      <c r="B1" s="204" t="s">
        <v>0</v>
      </c>
      <c r="C1" s="205" t="s">
        <v>1</v>
      </c>
      <c r="D1" s="205" t="s">
        <v>2</v>
      </c>
      <c r="E1" s="205" t="s">
        <v>3</v>
      </c>
      <c r="F1" s="205" t="s">
        <v>4</v>
      </c>
      <c r="G1" s="205" t="s">
        <v>5</v>
      </c>
      <c r="H1" s="205" t="s">
        <v>6</v>
      </c>
      <c r="I1" s="205" t="s">
        <v>7</v>
      </c>
      <c r="J1" s="205" t="s">
        <v>8</v>
      </c>
      <c r="K1" s="205" t="s">
        <v>9</v>
      </c>
      <c r="L1" s="205" t="s">
        <v>10</v>
      </c>
      <c r="M1" s="205" t="s">
        <v>11</v>
      </c>
      <c r="N1" s="205" t="s">
        <v>29</v>
      </c>
      <c r="O1" s="205" t="s">
        <v>13</v>
      </c>
      <c r="P1" s="205" t="s">
        <v>14</v>
      </c>
      <c r="Q1" s="205" t="s">
        <v>15</v>
      </c>
      <c r="R1" s="205" t="s">
        <v>16</v>
      </c>
      <c r="S1" s="205" t="s">
        <v>17</v>
      </c>
      <c r="T1" s="205" t="s">
        <v>18</v>
      </c>
      <c r="U1" s="205" t="s">
        <v>121</v>
      </c>
      <c r="V1" s="205" t="s">
        <v>20</v>
      </c>
      <c r="W1" s="205" t="s">
        <v>21</v>
      </c>
      <c r="X1" s="205" t="s">
        <v>22</v>
      </c>
      <c r="Y1" s="206" t="s">
        <v>23</v>
      </c>
      <c r="Z1" s="207" t="s">
        <v>24</v>
      </c>
      <c r="AA1" s="208" t="s">
        <v>25</v>
      </c>
    </row>
    <row r="2" spans="1:27" x14ac:dyDescent="0.25">
      <c r="A2" s="209" t="s">
        <v>30</v>
      </c>
      <c r="B2" s="242">
        <v>1637</v>
      </c>
      <c r="C2" s="243">
        <v>171</v>
      </c>
      <c r="D2" s="243">
        <v>220</v>
      </c>
      <c r="E2" s="243">
        <v>61</v>
      </c>
      <c r="F2" s="243">
        <v>20</v>
      </c>
      <c r="G2" s="243">
        <v>17</v>
      </c>
      <c r="H2" s="243">
        <v>247</v>
      </c>
      <c r="I2" s="243">
        <v>33</v>
      </c>
      <c r="J2" s="243">
        <v>211</v>
      </c>
      <c r="K2" s="243">
        <v>75</v>
      </c>
      <c r="L2" s="243">
        <v>254</v>
      </c>
      <c r="M2" s="243">
        <v>73</v>
      </c>
      <c r="N2" s="243">
        <v>16</v>
      </c>
      <c r="O2" s="243">
        <v>39</v>
      </c>
      <c r="P2" s="243">
        <v>82</v>
      </c>
      <c r="Q2" s="243">
        <v>249</v>
      </c>
      <c r="R2" s="243">
        <v>55</v>
      </c>
      <c r="S2" s="243">
        <v>171</v>
      </c>
      <c r="T2" s="243">
        <v>345</v>
      </c>
      <c r="U2" s="243">
        <v>18</v>
      </c>
      <c r="V2" s="243">
        <v>101</v>
      </c>
      <c r="W2" s="243">
        <v>3699</v>
      </c>
      <c r="X2" s="243">
        <v>668</v>
      </c>
      <c r="Y2" s="243">
        <v>427</v>
      </c>
      <c r="Z2" s="244">
        <v>34</v>
      </c>
      <c r="AA2" s="245">
        <v>8923</v>
      </c>
    </row>
    <row r="3" spans="1:27" x14ac:dyDescent="0.25">
      <c r="A3" s="209" t="s">
        <v>31</v>
      </c>
      <c r="B3" s="246">
        <v>1586</v>
      </c>
      <c r="C3" s="247">
        <v>425</v>
      </c>
      <c r="D3" s="247">
        <v>151</v>
      </c>
      <c r="E3" s="247">
        <v>54</v>
      </c>
      <c r="F3" s="247">
        <v>9</v>
      </c>
      <c r="G3" s="247">
        <v>6</v>
      </c>
      <c r="H3" s="247">
        <v>234</v>
      </c>
      <c r="I3" s="247">
        <v>65</v>
      </c>
      <c r="J3" s="247">
        <v>189</v>
      </c>
      <c r="K3" s="247">
        <v>69</v>
      </c>
      <c r="L3" s="247">
        <v>225</v>
      </c>
      <c r="M3" s="247">
        <v>102</v>
      </c>
      <c r="N3" s="247">
        <v>32</v>
      </c>
      <c r="O3" s="247">
        <v>39</v>
      </c>
      <c r="P3" s="247">
        <v>61</v>
      </c>
      <c r="Q3" s="247">
        <v>239</v>
      </c>
      <c r="R3" s="247">
        <v>40</v>
      </c>
      <c r="S3" s="247">
        <v>125</v>
      </c>
      <c r="T3" s="247">
        <v>329</v>
      </c>
      <c r="U3" s="247">
        <v>6</v>
      </c>
      <c r="V3" s="247">
        <v>46</v>
      </c>
      <c r="W3" s="247">
        <v>2433</v>
      </c>
      <c r="X3" s="247">
        <v>610</v>
      </c>
      <c r="Y3" s="247">
        <v>404</v>
      </c>
      <c r="Z3" s="248">
        <v>29</v>
      </c>
      <c r="AA3" s="249">
        <v>7508</v>
      </c>
    </row>
    <row r="4" spans="1:27" x14ac:dyDescent="0.25">
      <c r="A4" s="209" t="s">
        <v>32</v>
      </c>
      <c r="B4" s="246">
        <v>2150</v>
      </c>
      <c r="C4" s="247">
        <v>1025</v>
      </c>
      <c r="D4" s="247">
        <v>123</v>
      </c>
      <c r="E4" s="247">
        <v>55</v>
      </c>
      <c r="F4" s="247">
        <v>11</v>
      </c>
      <c r="G4" s="247">
        <v>15</v>
      </c>
      <c r="H4" s="247">
        <v>302</v>
      </c>
      <c r="I4" s="247">
        <v>58</v>
      </c>
      <c r="J4" s="247">
        <v>213</v>
      </c>
      <c r="K4" s="247">
        <v>89</v>
      </c>
      <c r="L4" s="247">
        <v>355</v>
      </c>
      <c r="M4" s="247">
        <v>106</v>
      </c>
      <c r="N4" s="247">
        <v>54</v>
      </c>
      <c r="O4" s="247">
        <v>42</v>
      </c>
      <c r="P4" s="247">
        <v>73</v>
      </c>
      <c r="Q4" s="247">
        <v>275</v>
      </c>
      <c r="R4" s="247">
        <v>58</v>
      </c>
      <c r="S4" s="247">
        <v>168</v>
      </c>
      <c r="T4" s="247">
        <v>497</v>
      </c>
      <c r="U4" s="247">
        <v>12</v>
      </c>
      <c r="V4" s="247">
        <v>91</v>
      </c>
      <c r="W4" s="247">
        <v>2426</v>
      </c>
      <c r="X4" s="247">
        <v>1033</v>
      </c>
      <c r="Y4" s="247">
        <v>422</v>
      </c>
      <c r="Z4" s="248">
        <v>54</v>
      </c>
      <c r="AA4" s="249">
        <v>9707</v>
      </c>
    </row>
    <row r="5" spans="1:27" x14ac:dyDescent="0.25">
      <c r="A5" s="209" t="s">
        <v>33</v>
      </c>
      <c r="B5" s="246">
        <v>1637</v>
      </c>
      <c r="C5" s="247">
        <v>447</v>
      </c>
      <c r="D5" s="247">
        <v>94</v>
      </c>
      <c r="E5" s="247">
        <v>38</v>
      </c>
      <c r="F5" s="247">
        <v>24</v>
      </c>
      <c r="G5" s="247">
        <v>14</v>
      </c>
      <c r="H5" s="247">
        <v>191</v>
      </c>
      <c r="I5" s="247">
        <v>47</v>
      </c>
      <c r="J5" s="247">
        <v>188</v>
      </c>
      <c r="K5" s="247">
        <v>62</v>
      </c>
      <c r="L5" s="247">
        <v>302</v>
      </c>
      <c r="M5" s="247">
        <v>146</v>
      </c>
      <c r="N5" s="247">
        <v>25</v>
      </c>
      <c r="O5" s="247">
        <v>65</v>
      </c>
      <c r="P5" s="247">
        <v>45</v>
      </c>
      <c r="Q5" s="247">
        <v>262</v>
      </c>
      <c r="R5" s="247">
        <v>35</v>
      </c>
      <c r="S5" s="247">
        <v>180</v>
      </c>
      <c r="T5" s="247">
        <v>357</v>
      </c>
      <c r="U5" s="247">
        <v>22</v>
      </c>
      <c r="V5" s="247">
        <v>79</v>
      </c>
      <c r="W5" s="247">
        <v>1404</v>
      </c>
      <c r="X5" s="247">
        <v>514</v>
      </c>
      <c r="Y5" s="247">
        <v>356</v>
      </c>
      <c r="Z5" s="248">
        <v>34</v>
      </c>
      <c r="AA5" s="249">
        <v>6568</v>
      </c>
    </row>
    <row r="6" spans="1:27" x14ac:dyDescent="0.25">
      <c r="A6" s="209" t="s">
        <v>34</v>
      </c>
      <c r="B6" s="246">
        <v>1233</v>
      </c>
      <c r="C6" s="247">
        <v>389</v>
      </c>
      <c r="D6" s="247">
        <v>283</v>
      </c>
      <c r="E6" s="247">
        <v>45</v>
      </c>
      <c r="F6" s="247">
        <v>12</v>
      </c>
      <c r="G6" s="247">
        <v>15</v>
      </c>
      <c r="H6" s="247">
        <v>203</v>
      </c>
      <c r="I6" s="247">
        <v>61</v>
      </c>
      <c r="J6" s="247">
        <v>166</v>
      </c>
      <c r="K6" s="247">
        <v>65</v>
      </c>
      <c r="L6" s="247">
        <v>228</v>
      </c>
      <c r="M6" s="247">
        <v>63</v>
      </c>
      <c r="N6" s="247">
        <v>74</v>
      </c>
      <c r="O6" s="247">
        <v>28</v>
      </c>
      <c r="P6" s="247">
        <v>81</v>
      </c>
      <c r="Q6" s="247">
        <v>271</v>
      </c>
      <c r="R6" s="247">
        <v>27</v>
      </c>
      <c r="S6" s="247">
        <v>116</v>
      </c>
      <c r="T6" s="247">
        <v>400</v>
      </c>
      <c r="U6" s="247">
        <v>25</v>
      </c>
      <c r="V6" s="247">
        <v>48</v>
      </c>
      <c r="W6" s="247">
        <v>1577</v>
      </c>
      <c r="X6" s="247">
        <v>605</v>
      </c>
      <c r="Y6" s="247">
        <v>300</v>
      </c>
      <c r="Z6" s="248">
        <v>180</v>
      </c>
      <c r="AA6" s="249">
        <v>6495</v>
      </c>
    </row>
    <row r="7" spans="1:27" x14ac:dyDescent="0.25">
      <c r="A7" s="209" t="s">
        <v>35</v>
      </c>
      <c r="B7" s="246">
        <v>1707</v>
      </c>
      <c r="C7" s="247">
        <v>173</v>
      </c>
      <c r="D7" s="247">
        <v>142</v>
      </c>
      <c r="E7" s="247">
        <v>68</v>
      </c>
      <c r="F7" s="247">
        <v>16</v>
      </c>
      <c r="G7" s="247">
        <v>25</v>
      </c>
      <c r="H7" s="247">
        <v>292</v>
      </c>
      <c r="I7" s="247">
        <v>46</v>
      </c>
      <c r="J7" s="247">
        <v>164</v>
      </c>
      <c r="K7" s="247">
        <v>59</v>
      </c>
      <c r="L7" s="247">
        <v>307</v>
      </c>
      <c r="M7" s="247">
        <v>176</v>
      </c>
      <c r="N7" s="247">
        <v>211</v>
      </c>
      <c r="O7" s="247">
        <v>54</v>
      </c>
      <c r="P7" s="247">
        <v>65</v>
      </c>
      <c r="Q7" s="247">
        <v>310</v>
      </c>
      <c r="R7" s="247">
        <v>57</v>
      </c>
      <c r="S7" s="247">
        <v>158</v>
      </c>
      <c r="T7" s="247">
        <v>496</v>
      </c>
      <c r="U7" s="247">
        <v>18</v>
      </c>
      <c r="V7" s="247">
        <v>75</v>
      </c>
      <c r="W7" s="247">
        <v>1706</v>
      </c>
      <c r="X7" s="247">
        <v>607</v>
      </c>
      <c r="Y7" s="247">
        <v>345</v>
      </c>
      <c r="Z7" s="248">
        <v>164</v>
      </c>
      <c r="AA7" s="249">
        <v>7441</v>
      </c>
    </row>
    <row r="8" spans="1:27" x14ac:dyDescent="0.25">
      <c r="A8" s="209" t="s">
        <v>36</v>
      </c>
      <c r="B8" s="246">
        <v>1381</v>
      </c>
      <c r="C8" s="247">
        <v>231</v>
      </c>
      <c r="D8" s="247">
        <v>16</v>
      </c>
      <c r="E8" s="247">
        <v>42</v>
      </c>
      <c r="F8" s="247">
        <v>13</v>
      </c>
      <c r="G8" s="247">
        <v>4</v>
      </c>
      <c r="H8" s="247">
        <v>202</v>
      </c>
      <c r="I8" s="247">
        <v>53</v>
      </c>
      <c r="J8" s="247">
        <v>148</v>
      </c>
      <c r="K8" s="247">
        <v>63</v>
      </c>
      <c r="L8" s="247">
        <v>248</v>
      </c>
      <c r="M8" s="247">
        <v>32</v>
      </c>
      <c r="N8" s="247">
        <v>94</v>
      </c>
      <c r="O8" s="247">
        <v>34</v>
      </c>
      <c r="P8" s="247">
        <v>78</v>
      </c>
      <c r="Q8" s="247">
        <v>272</v>
      </c>
      <c r="R8" s="247">
        <v>44</v>
      </c>
      <c r="S8" s="247">
        <v>180</v>
      </c>
      <c r="T8" s="247">
        <v>444</v>
      </c>
      <c r="U8" s="247">
        <v>28</v>
      </c>
      <c r="V8" s="247">
        <v>67</v>
      </c>
      <c r="W8" s="247">
        <v>1381</v>
      </c>
      <c r="X8" s="247">
        <v>408</v>
      </c>
      <c r="Y8" s="247">
        <v>344</v>
      </c>
      <c r="Z8" s="248">
        <v>189</v>
      </c>
      <c r="AA8" s="249">
        <v>5996</v>
      </c>
    </row>
    <row r="9" spans="1:27" x14ac:dyDescent="0.25">
      <c r="A9" s="209" t="s">
        <v>37</v>
      </c>
      <c r="B9" s="246">
        <v>1754</v>
      </c>
      <c r="C9" s="247">
        <v>311</v>
      </c>
      <c r="D9" s="247">
        <v>18</v>
      </c>
      <c r="E9" s="247">
        <v>54</v>
      </c>
      <c r="F9" s="247">
        <v>14</v>
      </c>
      <c r="G9" s="247">
        <v>16</v>
      </c>
      <c r="H9" s="247">
        <v>266</v>
      </c>
      <c r="I9" s="247">
        <v>74</v>
      </c>
      <c r="J9" s="247">
        <v>124</v>
      </c>
      <c r="K9" s="247">
        <v>72</v>
      </c>
      <c r="L9" s="247">
        <v>266</v>
      </c>
      <c r="M9" s="247">
        <v>45</v>
      </c>
      <c r="N9" s="247">
        <v>72</v>
      </c>
      <c r="O9" s="247">
        <v>39</v>
      </c>
      <c r="P9" s="247">
        <v>52</v>
      </c>
      <c r="Q9" s="247">
        <v>292</v>
      </c>
      <c r="R9" s="247">
        <v>41</v>
      </c>
      <c r="S9" s="247">
        <v>143</v>
      </c>
      <c r="T9" s="247">
        <v>494</v>
      </c>
      <c r="U9" s="247">
        <v>17</v>
      </c>
      <c r="V9" s="247">
        <v>78</v>
      </c>
      <c r="W9" s="247">
        <v>1376</v>
      </c>
      <c r="X9" s="247">
        <v>539</v>
      </c>
      <c r="Y9" s="247">
        <v>327</v>
      </c>
      <c r="Z9" s="248">
        <v>138</v>
      </c>
      <c r="AA9" s="249">
        <v>6622</v>
      </c>
    </row>
    <row r="10" spans="1:27" x14ac:dyDescent="0.25">
      <c r="A10" s="209" t="s">
        <v>38</v>
      </c>
      <c r="B10" s="246">
        <v>1772</v>
      </c>
      <c r="C10" s="247">
        <v>258</v>
      </c>
      <c r="D10" s="247">
        <v>153</v>
      </c>
      <c r="E10" s="247">
        <v>63</v>
      </c>
      <c r="F10" s="247">
        <v>8</v>
      </c>
      <c r="G10" s="247">
        <v>13</v>
      </c>
      <c r="H10" s="247">
        <v>275</v>
      </c>
      <c r="I10" s="247">
        <v>37</v>
      </c>
      <c r="J10" s="247">
        <v>126</v>
      </c>
      <c r="K10" s="247">
        <v>60</v>
      </c>
      <c r="L10" s="247">
        <v>232</v>
      </c>
      <c r="M10" s="247">
        <v>52</v>
      </c>
      <c r="N10" s="247">
        <v>74</v>
      </c>
      <c r="O10" s="247">
        <v>38</v>
      </c>
      <c r="P10" s="247">
        <v>72</v>
      </c>
      <c r="Q10" s="247">
        <v>245</v>
      </c>
      <c r="R10" s="247">
        <v>30</v>
      </c>
      <c r="S10" s="247">
        <v>108</v>
      </c>
      <c r="T10" s="247">
        <v>433</v>
      </c>
      <c r="U10" s="247">
        <v>15</v>
      </c>
      <c r="V10" s="247">
        <v>92</v>
      </c>
      <c r="W10" s="247">
        <v>1246</v>
      </c>
      <c r="X10" s="247">
        <v>633</v>
      </c>
      <c r="Y10" s="247">
        <v>328</v>
      </c>
      <c r="Z10" s="248">
        <v>131</v>
      </c>
      <c r="AA10" s="249">
        <v>6494</v>
      </c>
    </row>
    <row r="11" spans="1:27" x14ac:dyDescent="0.25">
      <c r="A11" s="209" t="s">
        <v>39</v>
      </c>
      <c r="B11" s="246">
        <v>1847</v>
      </c>
      <c r="C11" s="247">
        <v>329</v>
      </c>
      <c r="D11" s="247">
        <v>14</v>
      </c>
      <c r="E11" s="247">
        <v>93</v>
      </c>
      <c r="F11" s="247">
        <v>14</v>
      </c>
      <c r="G11" s="247">
        <v>12</v>
      </c>
      <c r="H11" s="247">
        <v>286</v>
      </c>
      <c r="I11" s="247">
        <v>38</v>
      </c>
      <c r="J11" s="247">
        <v>168</v>
      </c>
      <c r="K11" s="247">
        <v>62</v>
      </c>
      <c r="L11" s="247">
        <v>264</v>
      </c>
      <c r="M11" s="247">
        <v>62</v>
      </c>
      <c r="N11" s="247">
        <v>57</v>
      </c>
      <c r="O11" s="247">
        <v>40</v>
      </c>
      <c r="P11" s="247">
        <v>60</v>
      </c>
      <c r="Q11" s="247">
        <v>237</v>
      </c>
      <c r="R11" s="247">
        <v>29</v>
      </c>
      <c r="S11" s="247">
        <v>114</v>
      </c>
      <c r="T11" s="247">
        <v>375</v>
      </c>
      <c r="U11" s="247">
        <v>21</v>
      </c>
      <c r="V11" s="247">
        <v>57</v>
      </c>
      <c r="W11" s="247">
        <v>2106</v>
      </c>
      <c r="X11" s="247">
        <v>742</v>
      </c>
      <c r="Y11" s="247">
        <v>369</v>
      </c>
      <c r="Z11" s="248">
        <v>135</v>
      </c>
      <c r="AA11" s="249">
        <v>7531</v>
      </c>
    </row>
    <row r="12" spans="1:27" x14ac:dyDescent="0.25">
      <c r="A12" s="209" t="s">
        <v>40</v>
      </c>
      <c r="B12" s="246">
        <v>1544</v>
      </c>
      <c r="C12" s="247">
        <v>287</v>
      </c>
      <c r="D12" s="247">
        <v>7</v>
      </c>
      <c r="E12" s="247">
        <v>95</v>
      </c>
      <c r="F12" s="247">
        <v>20</v>
      </c>
      <c r="G12" s="247">
        <v>11</v>
      </c>
      <c r="H12" s="247">
        <v>324</v>
      </c>
      <c r="I12" s="247">
        <v>38</v>
      </c>
      <c r="J12" s="247">
        <v>257</v>
      </c>
      <c r="K12" s="247">
        <v>63</v>
      </c>
      <c r="L12" s="247">
        <v>372</v>
      </c>
      <c r="M12" s="247">
        <v>93</v>
      </c>
      <c r="N12" s="247">
        <v>25</v>
      </c>
      <c r="O12" s="247">
        <v>37</v>
      </c>
      <c r="P12" s="247">
        <v>68</v>
      </c>
      <c r="Q12" s="247">
        <v>270</v>
      </c>
      <c r="R12" s="247">
        <v>79</v>
      </c>
      <c r="S12" s="247">
        <v>152</v>
      </c>
      <c r="T12" s="247">
        <v>497</v>
      </c>
      <c r="U12" s="247">
        <v>13</v>
      </c>
      <c r="V12" s="247">
        <v>78</v>
      </c>
      <c r="W12" s="247">
        <v>2251</v>
      </c>
      <c r="X12" s="247">
        <v>699</v>
      </c>
      <c r="Y12" s="247">
        <v>253</v>
      </c>
      <c r="Z12" s="248">
        <v>133</v>
      </c>
      <c r="AA12" s="249">
        <v>7666</v>
      </c>
    </row>
    <row r="13" spans="1:27" ht="14.4" thickBot="1" x14ac:dyDescent="0.3">
      <c r="A13" s="209" t="s">
        <v>41</v>
      </c>
      <c r="B13" s="250">
        <v>1607</v>
      </c>
      <c r="C13" s="251">
        <v>282</v>
      </c>
      <c r="D13" s="251">
        <v>2</v>
      </c>
      <c r="E13" s="251">
        <v>70</v>
      </c>
      <c r="F13" s="251">
        <v>21</v>
      </c>
      <c r="G13" s="251">
        <v>16</v>
      </c>
      <c r="H13" s="251">
        <v>296</v>
      </c>
      <c r="I13" s="251">
        <v>31</v>
      </c>
      <c r="J13" s="251">
        <v>238</v>
      </c>
      <c r="K13" s="251">
        <v>66</v>
      </c>
      <c r="L13" s="251">
        <v>275</v>
      </c>
      <c r="M13" s="251">
        <v>115</v>
      </c>
      <c r="N13" s="251">
        <v>16</v>
      </c>
      <c r="O13" s="251">
        <v>41</v>
      </c>
      <c r="P13" s="251">
        <v>84</v>
      </c>
      <c r="Q13" s="251">
        <v>252</v>
      </c>
      <c r="R13" s="251">
        <v>55</v>
      </c>
      <c r="S13" s="251">
        <v>176</v>
      </c>
      <c r="T13" s="251">
        <v>497</v>
      </c>
      <c r="U13" s="251">
        <v>32</v>
      </c>
      <c r="V13" s="251">
        <v>72</v>
      </c>
      <c r="W13" s="251">
        <v>2136</v>
      </c>
      <c r="X13" s="251">
        <v>935</v>
      </c>
      <c r="Y13" s="251">
        <v>377</v>
      </c>
      <c r="Z13" s="252">
        <v>86</v>
      </c>
      <c r="AA13" s="253">
        <v>7778</v>
      </c>
    </row>
    <row r="14" spans="1:27" ht="16.2" thickBot="1" x14ac:dyDescent="0.3">
      <c r="A14" s="254" t="s">
        <v>25</v>
      </c>
      <c r="B14" s="255">
        <f>B2+B3+B4+B5+B6+B7+B8+B9+B10+B11+B12+B13</f>
        <v>19855</v>
      </c>
      <c r="C14" s="256">
        <f t="shared" ref="C14:AA14" si="0">C2+C3+C4+C5+C6+C7+C8+C9+C10+C11+C12+C13</f>
        <v>4328</v>
      </c>
      <c r="D14" s="256">
        <f t="shared" si="0"/>
        <v>1223</v>
      </c>
      <c r="E14" s="256">
        <f t="shared" si="0"/>
        <v>738</v>
      </c>
      <c r="F14" s="256">
        <f t="shared" si="0"/>
        <v>182</v>
      </c>
      <c r="G14" s="256">
        <f t="shared" si="0"/>
        <v>164</v>
      </c>
      <c r="H14" s="256">
        <f t="shared" si="0"/>
        <v>3118</v>
      </c>
      <c r="I14" s="256">
        <f t="shared" si="0"/>
        <v>581</v>
      </c>
      <c r="J14" s="256">
        <f t="shared" si="0"/>
        <v>2192</v>
      </c>
      <c r="K14" s="256">
        <f t="shared" si="0"/>
        <v>805</v>
      </c>
      <c r="L14" s="256">
        <f t="shared" si="0"/>
        <v>3328</v>
      </c>
      <c r="M14" s="256">
        <f t="shared" si="0"/>
        <v>1065</v>
      </c>
      <c r="N14" s="256">
        <f t="shared" si="0"/>
        <v>750</v>
      </c>
      <c r="O14" s="256">
        <f t="shared" si="0"/>
        <v>496</v>
      </c>
      <c r="P14" s="256">
        <f t="shared" si="0"/>
        <v>821</v>
      </c>
      <c r="Q14" s="256">
        <f t="shared" si="0"/>
        <v>3174</v>
      </c>
      <c r="R14" s="256">
        <f t="shared" si="0"/>
        <v>550</v>
      </c>
      <c r="S14" s="256">
        <f t="shared" si="0"/>
        <v>1791</v>
      </c>
      <c r="T14" s="256">
        <f t="shared" si="0"/>
        <v>5164</v>
      </c>
      <c r="U14" s="256">
        <f t="shared" si="0"/>
        <v>227</v>
      </c>
      <c r="V14" s="256">
        <f t="shared" si="0"/>
        <v>884</v>
      </c>
      <c r="W14" s="256">
        <f t="shared" si="0"/>
        <v>23741</v>
      </c>
      <c r="X14" s="256">
        <f t="shared" si="0"/>
        <v>7993</v>
      </c>
      <c r="Y14" s="256">
        <f t="shared" si="0"/>
        <v>4252</v>
      </c>
      <c r="Z14" s="257">
        <f t="shared" si="0"/>
        <v>1307</v>
      </c>
      <c r="AA14" s="258">
        <f t="shared" si="0"/>
        <v>88729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AU34"/>
  <sheetViews>
    <sheetView rightToLeft="1" workbookViewId="0">
      <selection activeCell="X30" sqref="X30"/>
    </sheetView>
  </sheetViews>
  <sheetFormatPr defaultRowHeight="13.8" x14ac:dyDescent="0.25"/>
  <cols>
    <col min="3" max="3" width="12" customWidth="1"/>
    <col min="5" max="5" width="9.69921875" bestFit="1" customWidth="1"/>
    <col min="15" max="15" width="14.5" customWidth="1"/>
  </cols>
  <sheetData>
    <row r="2" spans="2:47" ht="14.4" thickBot="1" x14ac:dyDescent="0.3"/>
    <row r="3" spans="2:47" ht="14.4" thickBot="1" x14ac:dyDescent="0.3">
      <c r="B3" s="308" t="s">
        <v>42</v>
      </c>
      <c r="C3" s="317" t="s">
        <v>61</v>
      </c>
      <c r="D3" s="313" t="s">
        <v>27</v>
      </c>
      <c r="E3" s="314"/>
      <c r="F3" s="321" t="s">
        <v>26</v>
      </c>
      <c r="G3" s="321"/>
      <c r="H3" s="313" t="s">
        <v>44</v>
      </c>
      <c r="I3" s="314"/>
      <c r="J3" s="313" t="s">
        <v>62</v>
      </c>
      <c r="K3" s="314"/>
      <c r="L3" s="315" t="s">
        <v>122</v>
      </c>
      <c r="M3" s="316"/>
      <c r="N3" s="315" t="s">
        <v>48</v>
      </c>
      <c r="O3" s="316"/>
      <c r="P3" s="319" t="s">
        <v>64</v>
      </c>
      <c r="Q3" s="320"/>
      <c r="R3" s="319" t="s">
        <v>65</v>
      </c>
      <c r="S3" s="320"/>
      <c r="T3" s="319" t="s">
        <v>68</v>
      </c>
      <c r="U3" s="320"/>
      <c r="V3" s="319" t="s">
        <v>123</v>
      </c>
      <c r="W3" s="320"/>
      <c r="X3" s="319" t="s">
        <v>124</v>
      </c>
      <c r="Y3" s="320"/>
      <c r="Z3" s="319" t="s">
        <v>117</v>
      </c>
      <c r="AA3" s="320"/>
      <c r="AB3" s="319" t="s">
        <v>112</v>
      </c>
      <c r="AC3" s="320"/>
      <c r="AD3" s="315" t="s">
        <v>125</v>
      </c>
      <c r="AE3" s="316"/>
      <c r="AF3" s="319" t="s">
        <v>113</v>
      </c>
      <c r="AG3" s="320"/>
      <c r="AH3" s="319" t="s">
        <v>76</v>
      </c>
      <c r="AI3" s="320"/>
      <c r="AJ3" s="319" t="s">
        <v>79</v>
      </c>
      <c r="AK3" s="320"/>
      <c r="AL3" s="315" t="s">
        <v>126</v>
      </c>
      <c r="AM3" s="316"/>
      <c r="AN3" s="319" t="s">
        <v>81</v>
      </c>
      <c r="AO3" s="320"/>
      <c r="AP3" s="319" t="s">
        <v>127</v>
      </c>
      <c r="AQ3" s="320"/>
      <c r="AR3" s="313" t="s">
        <v>128</v>
      </c>
      <c r="AS3" s="314"/>
      <c r="AT3" s="313" t="s">
        <v>129</v>
      </c>
      <c r="AU3" s="314"/>
    </row>
    <row r="4" spans="2:47" ht="24.6" thickBot="1" x14ac:dyDescent="0.3">
      <c r="B4" s="309"/>
      <c r="C4" s="318"/>
      <c r="D4" s="223" t="s">
        <v>53</v>
      </c>
      <c r="E4" s="156" t="s">
        <v>54</v>
      </c>
      <c r="F4" s="224" t="s">
        <v>53</v>
      </c>
      <c r="G4" s="158" t="s">
        <v>54</v>
      </c>
      <c r="H4" s="225" t="s">
        <v>53</v>
      </c>
      <c r="I4" s="160" t="s">
        <v>55</v>
      </c>
      <c r="J4" s="225" t="s">
        <v>53</v>
      </c>
      <c r="K4" s="161" t="s">
        <v>55</v>
      </c>
      <c r="L4" s="226" t="s">
        <v>53</v>
      </c>
      <c r="M4" s="160" t="s">
        <v>54</v>
      </c>
      <c r="N4" s="225" t="s">
        <v>53</v>
      </c>
      <c r="O4" s="160" t="s">
        <v>54</v>
      </c>
      <c r="P4" s="225" t="s">
        <v>53</v>
      </c>
      <c r="Q4" s="160" t="s">
        <v>54</v>
      </c>
      <c r="R4" s="227" t="s">
        <v>53</v>
      </c>
      <c r="S4" s="160" t="s">
        <v>54</v>
      </c>
      <c r="T4" s="225" t="s">
        <v>53</v>
      </c>
      <c r="U4" s="164" t="s">
        <v>89</v>
      </c>
      <c r="V4" s="225" t="s">
        <v>53</v>
      </c>
      <c r="W4" s="164" t="s">
        <v>54</v>
      </c>
      <c r="X4" s="225" t="s">
        <v>53</v>
      </c>
      <c r="Y4" s="160" t="s">
        <v>90</v>
      </c>
      <c r="Z4" s="225" t="s">
        <v>53</v>
      </c>
      <c r="AA4" s="160" t="s">
        <v>54</v>
      </c>
      <c r="AB4" s="225" t="s">
        <v>53</v>
      </c>
      <c r="AC4" s="160" t="s">
        <v>54</v>
      </c>
      <c r="AD4" s="225" t="s">
        <v>53</v>
      </c>
      <c r="AE4" s="160" t="s">
        <v>54</v>
      </c>
      <c r="AF4" s="225" t="s">
        <v>53</v>
      </c>
      <c r="AG4" s="160" t="s">
        <v>54</v>
      </c>
      <c r="AH4" s="225" t="s">
        <v>53</v>
      </c>
      <c r="AI4" s="160" t="s">
        <v>55</v>
      </c>
      <c r="AJ4" s="225" t="s">
        <v>53</v>
      </c>
      <c r="AK4" s="164" t="s">
        <v>54</v>
      </c>
      <c r="AL4" s="225" t="s">
        <v>53</v>
      </c>
      <c r="AM4" s="160" t="s">
        <v>54</v>
      </c>
      <c r="AN4" s="225" t="s">
        <v>53</v>
      </c>
      <c r="AO4" s="160" t="s">
        <v>54</v>
      </c>
      <c r="AP4" s="225" t="s">
        <v>53</v>
      </c>
      <c r="AQ4" s="160" t="s">
        <v>54</v>
      </c>
      <c r="AR4" s="225" t="s">
        <v>53</v>
      </c>
      <c r="AS4" s="160" t="s">
        <v>54</v>
      </c>
      <c r="AT4" s="225" t="s">
        <v>53</v>
      </c>
      <c r="AU4" s="160" t="s">
        <v>54</v>
      </c>
    </row>
    <row r="5" spans="2:47" ht="15.6" x14ac:dyDescent="0.3">
      <c r="B5" s="165" t="s">
        <v>92</v>
      </c>
      <c r="C5" s="166">
        <f>D5+F5+H5+J5+L5+N5+P5+R5+T5+V5+X5+Z5+AB5+AD5+AF5+AH5+AJ5+AL5+AN5+AP5+AR5+AT5</f>
        <v>1191</v>
      </c>
      <c r="D5" s="228">
        <v>18</v>
      </c>
      <c r="E5" s="168">
        <v>32.75</v>
      </c>
      <c r="F5" s="229">
        <v>773</v>
      </c>
      <c r="G5" s="170">
        <v>9079</v>
      </c>
      <c r="H5" s="230">
        <v>115</v>
      </c>
      <c r="I5" s="168">
        <v>8637</v>
      </c>
      <c r="J5" s="230">
        <v>0</v>
      </c>
      <c r="K5" s="172">
        <v>0</v>
      </c>
      <c r="L5" s="229">
        <v>0</v>
      </c>
      <c r="M5" s="168">
        <v>0</v>
      </c>
      <c r="N5" s="230">
        <v>31</v>
      </c>
      <c r="O5" s="168">
        <v>620</v>
      </c>
      <c r="P5" s="230">
        <v>6</v>
      </c>
      <c r="Q5" s="168">
        <v>31</v>
      </c>
      <c r="R5" s="230">
        <v>40</v>
      </c>
      <c r="S5" s="168">
        <v>282</v>
      </c>
      <c r="T5" s="230">
        <v>0</v>
      </c>
      <c r="U5" s="168">
        <v>0</v>
      </c>
      <c r="V5" s="230">
        <v>0</v>
      </c>
      <c r="W5" s="168">
        <v>0</v>
      </c>
      <c r="X5" s="230">
        <v>0</v>
      </c>
      <c r="Y5" s="168">
        <v>0</v>
      </c>
      <c r="Z5" s="230">
        <v>1</v>
      </c>
      <c r="AA5" s="168">
        <v>1</v>
      </c>
      <c r="AB5" s="230">
        <v>203</v>
      </c>
      <c r="AC5" s="168">
        <v>5600</v>
      </c>
      <c r="AD5" s="230">
        <v>0</v>
      </c>
      <c r="AE5" s="168">
        <v>0</v>
      </c>
      <c r="AF5" s="230">
        <v>2</v>
      </c>
      <c r="AG5" s="168">
        <v>10</v>
      </c>
      <c r="AH5" s="230">
        <v>0</v>
      </c>
      <c r="AI5" s="168">
        <v>0</v>
      </c>
      <c r="AJ5" s="230">
        <v>0</v>
      </c>
      <c r="AK5" s="168">
        <v>0</v>
      </c>
      <c r="AL5" s="230">
        <v>0</v>
      </c>
      <c r="AM5" s="168">
        <v>0</v>
      </c>
      <c r="AN5" s="230">
        <v>2</v>
      </c>
      <c r="AO5" s="168">
        <v>13</v>
      </c>
      <c r="AP5" s="230">
        <v>0</v>
      </c>
      <c r="AQ5" s="168">
        <v>0</v>
      </c>
      <c r="AR5" s="175">
        <v>0</v>
      </c>
      <c r="AS5" s="175">
        <v>0</v>
      </c>
      <c r="AT5" s="175">
        <v>0</v>
      </c>
      <c r="AU5" s="175">
        <v>0</v>
      </c>
    </row>
    <row r="6" spans="2:47" ht="15.6" x14ac:dyDescent="0.3">
      <c r="B6" s="165" t="s">
        <v>31</v>
      </c>
      <c r="C6" s="173">
        <f t="shared" ref="C6:C16" si="0">D6+F6+H6+J6+L6+N6+P6+R6+T6+V6+X6+Z6+AB6+AD6+AF6+AH6+AJ6+AL6+AN6+AP6+AR6+AT6</f>
        <v>1178</v>
      </c>
      <c r="D6" s="231">
        <v>22</v>
      </c>
      <c r="E6" s="175">
        <v>67.47</v>
      </c>
      <c r="F6" s="232">
        <v>723</v>
      </c>
      <c r="G6" s="177">
        <v>7961</v>
      </c>
      <c r="H6" s="233">
        <v>167</v>
      </c>
      <c r="I6" s="175">
        <v>12932</v>
      </c>
      <c r="J6" s="233">
        <v>1</v>
      </c>
      <c r="K6" s="179">
        <v>118</v>
      </c>
      <c r="L6" s="232">
        <v>0</v>
      </c>
      <c r="M6" s="175">
        <v>0</v>
      </c>
      <c r="N6" s="233">
        <v>28</v>
      </c>
      <c r="O6" s="175">
        <v>608</v>
      </c>
      <c r="P6" s="233">
        <v>4</v>
      </c>
      <c r="Q6" s="175">
        <v>17</v>
      </c>
      <c r="R6" s="233">
        <v>37</v>
      </c>
      <c r="S6" s="175">
        <v>260</v>
      </c>
      <c r="T6" s="233">
        <v>2</v>
      </c>
      <c r="U6" s="175">
        <v>1000</v>
      </c>
      <c r="V6" s="233">
        <v>0</v>
      </c>
      <c r="W6" s="175">
        <v>0</v>
      </c>
      <c r="X6" s="233">
        <v>0</v>
      </c>
      <c r="Y6" s="175">
        <v>0</v>
      </c>
      <c r="Z6" s="233">
        <v>0</v>
      </c>
      <c r="AA6" s="175">
        <v>0</v>
      </c>
      <c r="AB6" s="233">
        <v>191</v>
      </c>
      <c r="AC6" s="175">
        <v>5342</v>
      </c>
      <c r="AD6" s="233">
        <v>0</v>
      </c>
      <c r="AE6" s="175">
        <v>0</v>
      </c>
      <c r="AF6" s="233">
        <v>3</v>
      </c>
      <c r="AG6" s="175">
        <v>15</v>
      </c>
      <c r="AH6" s="233">
        <v>0</v>
      </c>
      <c r="AI6" s="175">
        <v>0</v>
      </c>
      <c r="AJ6" s="233">
        <v>0</v>
      </c>
      <c r="AK6" s="175">
        <v>0</v>
      </c>
      <c r="AL6" s="233">
        <v>0</v>
      </c>
      <c r="AM6" s="175">
        <v>0</v>
      </c>
      <c r="AN6" s="233">
        <v>0</v>
      </c>
      <c r="AO6" s="175">
        <v>0</v>
      </c>
      <c r="AP6" s="233">
        <v>0</v>
      </c>
      <c r="AQ6" s="175">
        <v>0</v>
      </c>
      <c r="AR6" s="175">
        <v>0</v>
      </c>
      <c r="AS6" s="175">
        <v>0</v>
      </c>
      <c r="AT6" s="175">
        <v>0</v>
      </c>
      <c r="AU6" s="175">
        <v>0</v>
      </c>
    </row>
    <row r="7" spans="2:47" ht="15.6" x14ac:dyDescent="0.3">
      <c r="B7" s="165" t="s">
        <v>32</v>
      </c>
      <c r="C7" s="173">
        <f t="shared" si="0"/>
        <v>1206</v>
      </c>
      <c r="D7" s="231">
        <v>21</v>
      </c>
      <c r="E7" s="175">
        <v>100.75</v>
      </c>
      <c r="F7" s="231">
        <v>516</v>
      </c>
      <c r="G7" s="177">
        <v>6103.2</v>
      </c>
      <c r="H7" s="233">
        <v>235</v>
      </c>
      <c r="I7" s="175">
        <v>15390</v>
      </c>
      <c r="J7" s="233">
        <v>0</v>
      </c>
      <c r="K7" s="179">
        <v>0</v>
      </c>
      <c r="L7" s="232">
        <v>0</v>
      </c>
      <c r="M7" s="175">
        <v>0</v>
      </c>
      <c r="N7" s="233">
        <v>32</v>
      </c>
      <c r="O7" s="175">
        <v>542</v>
      </c>
      <c r="P7" s="233">
        <v>12</v>
      </c>
      <c r="Q7" s="175">
        <v>69</v>
      </c>
      <c r="R7" s="233">
        <v>61</v>
      </c>
      <c r="S7" s="175">
        <v>449</v>
      </c>
      <c r="T7" s="233">
        <v>2</v>
      </c>
      <c r="U7" s="175">
        <v>30</v>
      </c>
      <c r="V7" s="233">
        <v>0</v>
      </c>
      <c r="W7" s="175">
        <v>0</v>
      </c>
      <c r="X7" s="233">
        <v>1</v>
      </c>
      <c r="Y7" s="175">
        <v>56</v>
      </c>
      <c r="Z7" s="233">
        <v>0</v>
      </c>
      <c r="AA7" s="175">
        <v>0</v>
      </c>
      <c r="AB7" s="233">
        <v>304</v>
      </c>
      <c r="AC7" s="175">
        <v>8539</v>
      </c>
      <c r="AD7" s="233">
        <v>9</v>
      </c>
      <c r="AE7" s="175">
        <v>0</v>
      </c>
      <c r="AF7" s="233">
        <v>6</v>
      </c>
      <c r="AG7" s="175">
        <v>35</v>
      </c>
      <c r="AH7" s="233">
        <v>0</v>
      </c>
      <c r="AI7" s="175">
        <v>0</v>
      </c>
      <c r="AJ7" s="233">
        <v>1</v>
      </c>
      <c r="AK7" s="175">
        <v>5</v>
      </c>
      <c r="AL7" s="233">
        <v>1</v>
      </c>
      <c r="AM7" s="175">
        <v>5</v>
      </c>
      <c r="AN7" s="233">
        <v>4</v>
      </c>
      <c r="AO7" s="175">
        <v>44</v>
      </c>
      <c r="AP7" s="233">
        <v>1</v>
      </c>
      <c r="AQ7" s="175">
        <v>1</v>
      </c>
      <c r="AR7" s="175">
        <v>0</v>
      </c>
      <c r="AS7" s="175">
        <v>0</v>
      </c>
      <c r="AT7" s="175">
        <v>0</v>
      </c>
      <c r="AU7" s="175">
        <v>0</v>
      </c>
    </row>
    <row r="8" spans="2:47" ht="15.6" x14ac:dyDescent="0.3">
      <c r="B8" s="165" t="s">
        <v>33</v>
      </c>
      <c r="C8" s="173">
        <f t="shared" si="0"/>
        <v>830</v>
      </c>
      <c r="D8" s="231">
        <v>17</v>
      </c>
      <c r="E8" s="175">
        <v>97.86</v>
      </c>
      <c r="F8" s="231">
        <v>342</v>
      </c>
      <c r="G8" s="177">
        <v>4280.3</v>
      </c>
      <c r="H8" s="233">
        <v>138</v>
      </c>
      <c r="I8" s="175">
        <v>19286</v>
      </c>
      <c r="J8" s="233">
        <v>1</v>
      </c>
      <c r="K8" s="179">
        <v>362</v>
      </c>
      <c r="L8" s="232">
        <v>0</v>
      </c>
      <c r="M8" s="175">
        <v>0</v>
      </c>
      <c r="N8" s="233">
        <v>21</v>
      </c>
      <c r="O8" s="175">
        <v>420</v>
      </c>
      <c r="P8" s="233">
        <v>13</v>
      </c>
      <c r="Q8" s="175">
        <v>74</v>
      </c>
      <c r="R8" s="233">
        <v>52</v>
      </c>
      <c r="S8" s="175">
        <v>388</v>
      </c>
      <c r="T8" s="233">
        <v>2</v>
      </c>
      <c r="U8" s="175">
        <v>25</v>
      </c>
      <c r="V8" s="233">
        <v>0</v>
      </c>
      <c r="W8" s="175">
        <v>0</v>
      </c>
      <c r="X8" s="233">
        <v>0</v>
      </c>
      <c r="Y8" s="175">
        <v>0</v>
      </c>
      <c r="Z8" s="233">
        <v>0</v>
      </c>
      <c r="AA8" s="175">
        <v>0</v>
      </c>
      <c r="AB8" s="233">
        <v>223</v>
      </c>
      <c r="AC8" s="175">
        <v>6248</v>
      </c>
      <c r="AD8" s="233">
        <v>16</v>
      </c>
      <c r="AE8" s="175">
        <v>0</v>
      </c>
      <c r="AF8" s="233">
        <v>4</v>
      </c>
      <c r="AG8" s="175">
        <v>20</v>
      </c>
      <c r="AH8" s="233">
        <v>0</v>
      </c>
      <c r="AI8" s="175">
        <v>0</v>
      </c>
      <c r="AJ8" s="233">
        <v>1</v>
      </c>
      <c r="AK8" s="175">
        <v>5</v>
      </c>
      <c r="AL8" s="233">
        <v>0</v>
      </c>
      <c r="AM8" s="175">
        <v>0</v>
      </c>
      <c r="AN8" s="233">
        <v>0</v>
      </c>
      <c r="AO8" s="175">
        <v>0</v>
      </c>
      <c r="AP8" s="233">
        <v>0</v>
      </c>
      <c r="AQ8" s="175">
        <v>0</v>
      </c>
      <c r="AR8" s="175">
        <v>0</v>
      </c>
      <c r="AS8" s="175">
        <v>0</v>
      </c>
      <c r="AT8" s="175">
        <v>0</v>
      </c>
      <c r="AU8" s="175">
        <v>0</v>
      </c>
    </row>
    <row r="9" spans="2:47" ht="15.6" x14ac:dyDescent="0.3">
      <c r="B9" s="165" t="s">
        <v>34</v>
      </c>
      <c r="C9" s="173">
        <f t="shared" si="0"/>
        <v>853</v>
      </c>
      <c r="D9" s="231">
        <v>13</v>
      </c>
      <c r="E9" s="175">
        <v>122.9</v>
      </c>
      <c r="F9" s="231">
        <v>451</v>
      </c>
      <c r="G9" s="177">
        <v>5807.2000000000007</v>
      </c>
      <c r="H9" s="233">
        <v>92</v>
      </c>
      <c r="I9" s="175">
        <v>21119</v>
      </c>
      <c r="J9" s="233">
        <v>1</v>
      </c>
      <c r="K9" s="179">
        <v>50</v>
      </c>
      <c r="L9" s="232">
        <v>0</v>
      </c>
      <c r="M9" s="175">
        <v>0</v>
      </c>
      <c r="N9" s="233">
        <v>22</v>
      </c>
      <c r="O9" s="175">
        <v>440</v>
      </c>
      <c r="P9" s="233">
        <v>8</v>
      </c>
      <c r="Q9" s="175">
        <v>55</v>
      </c>
      <c r="R9" s="233">
        <v>45</v>
      </c>
      <c r="S9" s="175">
        <v>321</v>
      </c>
      <c r="T9" s="233">
        <v>13</v>
      </c>
      <c r="U9" s="175">
        <v>340</v>
      </c>
      <c r="V9" s="233">
        <v>0</v>
      </c>
      <c r="W9" s="175">
        <v>0</v>
      </c>
      <c r="X9" s="233">
        <v>0</v>
      </c>
      <c r="Y9" s="175">
        <v>0</v>
      </c>
      <c r="Z9" s="233">
        <v>0</v>
      </c>
      <c r="AA9" s="175">
        <v>0</v>
      </c>
      <c r="AB9" s="233">
        <v>205</v>
      </c>
      <c r="AC9" s="175">
        <v>5740</v>
      </c>
      <c r="AD9" s="233">
        <v>0</v>
      </c>
      <c r="AE9" s="175">
        <v>0</v>
      </c>
      <c r="AF9" s="233">
        <v>3</v>
      </c>
      <c r="AG9" s="175">
        <v>20</v>
      </c>
      <c r="AH9" s="233">
        <v>0</v>
      </c>
      <c r="AI9" s="175">
        <v>0</v>
      </c>
      <c r="AJ9" s="233">
        <v>0</v>
      </c>
      <c r="AK9" s="175">
        <v>0</v>
      </c>
      <c r="AL9" s="233">
        <v>0</v>
      </c>
      <c r="AM9" s="175">
        <v>0</v>
      </c>
      <c r="AN9" s="233">
        <v>0</v>
      </c>
      <c r="AO9" s="175">
        <v>0</v>
      </c>
      <c r="AP9" s="233">
        <v>0</v>
      </c>
      <c r="AQ9" s="175">
        <v>0</v>
      </c>
      <c r="AR9" s="175">
        <v>0</v>
      </c>
      <c r="AS9" s="175">
        <v>0</v>
      </c>
      <c r="AT9" s="175">
        <v>0</v>
      </c>
      <c r="AU9" s="175">
        <v>0</v>
      </c>
    </row>
    <row r="10" spans="2:47" ht="15.6" x14ac:dyDescent="0.3">
      <c r="B10" s="165" t="s">
        <v>35</v>
      </c>
      <c r="C10" s="173">
        <f t="shared" si="0"/>
        <v>670</v>
      </c>
      <c r="D10" s="231">
        <v>19</v>
      </c>
      <c r="E10" s="175">
        <v>106.98499999999999</v>
      </c>
      <c r="F10" s="231">
        <v>343</v>
      </c>
      <c r="G10" s="177">
        <v>4067.95</v>
      </c>
      <c r="H10" s="233">
        <v>64</v>
      </c>
      <c r="I10" s="175">
        <v>21402</v>
      </c>
      <c r="J10" s="233">
        <v>0</v>
      </c>
      <c r="K10" s="179">
        <v>0</v>
      </c>
      <c r="L10" s="232">
        <v>0</v>
      </c>
      <c r="M10" s="175">
        <v>0</v>
      </c>
      <c r="N10" s="233">
        <v>15</v>
      </c>
      <c r="O10" s="175">
        <v>295</v>
      </c>
      <c r="P10" s="233">
        <v>10</v>
      </c>
      <c r="Q10" s="175">
        <v>64</v>
      </c>
      <c r="R10" s="233">
        <v>56</v>
      </c>
      <c r="S10" s="175">
        <v>416</v>
      </c>
      <c r="T10" s="233">
        <v>1</v>
      </c>
      <c r="U10" s="175">
        <v>400</v>
      </c>
      <c r="V10" s="233">
        <v>0</v>
      </c>
      <c r="W10" s="175">
        <v>0</v>
      </c>
      <c r="X10" s="233">
        <v>0</v>
      </c>
      <c r="Y10" s="175">
        <v>0</v>
      </c>
      <c r="Z10" s="233">
        <v>0</v>
      </c>
      <c r="AA10" s="175">
        <v>0</v>
      </c>
      <c r="AB10" s="233">
        <v>159</v>
      </c>
      <c r="AC10" s="175">
        <v>4452</v>
      </c>
      <c r="AD10" s="233">
        <v>0</v>
      </c>
      <c r="AE10" s="175">
        <v>0</v>
      </c>
      <c r="AF10" s="233">
        <v>2</v>
      </c>
      <c r="AG10" s="175">
        <v>7</v>
      </c>
      <c r="AH10" s="233">
        <v>1</v>
      </c>
      <c r="AI10" s="175">
        <v>5</v>
      </c>
      <c r="AJ10" s="233">
        <v>0</v>
      </c>
      <c r="AK10" s="175">
        <v>0</v>
      </c>
      <c r="AL10" s="233">
        <v>0</v>
      </c>
      <c r="AM10" s="175">
        <v>0</v>
      </c>
      <c r="AN10" s="233">
        <v>0</v>
      </c>
      <c r="AO10" s="175">
        <v>0</v>
      </c>
      <c r="AP10" s="233">
        <v>0</v>
      </c>
      <c r="AQ10" s="175">
        <v>0</v>
      </c>
      <c r="AR10" s="175">
        <v>0</v>
      </c>
      <c r="AS10" s="175">
        <v>0</v>
      </c>
      <c r="AT10" s="175">
        <v>0</v>
      </c>
      <c r="AU10" s="175">
        <v>0</v>
      </c>
    </row>
    <row r="11" spans="2:47" ht="15.6" x14ac:dyDescent="0.3">
      <c r="B11" s="165" t="s">
        <v>36</v>
      </c>
      <c r="C11" s="173">
        <f t="shared" si="0"/>
        <v>406</v>
      </c>
      <c r="D11" s="231">
        <v>18</v>
      </c>
      <c r="E11" s="175">
        <v>80.399999999999991</v>
      </c>
      <c r="F11" s="231">
        <v>163</v>
      </c>
      <c r="G11" s="177">
        <v>1942.6999999999998</v>
      </c>
      <c r="H11" s="233">
        <v>108</v>
      </c>
      <c r="I11" s="175">
        <v>34717</v>
      </c>
      <c r="J11" s="233">
        <v>0</v>
      </c>
      <c r="K11" s="179">
        <v>0</v>
      </c>
      <c r="L11" s="232">
        <v>0</v>
      </c>
      <c r="M11" s="175">
        <v>0</v>
      </c>
      <c r="N11" s="233">
        <v>9</v>
      </c>
      <c r="O11" s="175">
        <v>184</v>
      </c>
      <c r="P11" s="233">
        <v>9</v>
      </c>
      <c r="Q11" s="175">
        <v>69</v>
      </c>
      <c r="R11" s="233">
        <v>44</v>
      </c>
      <c r="S11" s="175">
        <v>305</v>
      </c>
      <c r="T11" s="233">
        <v>3</v>
      </c>
      <c r="U11" s="175">
        <v>1220</v>
      </c>
      <c r="V11" s="233">
        <v>1</v>
      </c>
      <c r="W11" s="175">
        <v>10</v>
      </c>
      <c r="X11" s="233">
        <v>0</v>
      </c>
      <c r="Y11" s="175">
        <v>0</v>
      </c>
      <c r="Z11" s="233">
        <v>0</v>
      </c>
      <c r="AA11" s="175">
        <v>0</v>
      </c>
      <c r="AB11" s="233">
        <v>47</v>
      </c>
      <c r="AC11" s="175">
        <v>1312</v>
      </c>
      <c r="AD11" s="233">
        <v>0</v>
      </c>
      <c r="AE11" s="175">
        <v>0</v>
      </c>
      <c r="AF11" s="233">
        <v>4</v>
      </c>
      <c r="AG11" s="175">
        <v>20</v>
      </c>
      <c r="AH11" s="233">
        <v>0</v>
      </c>
      <c r="AI11" s="175">
        <v>0</v>
      </c>
      <c r="AJ11" s="233">
        <v>0</v>
      </c>
      <c r="AK11" s="175">
        <v>0</v>
      </c>
      <c r="AL11" s="233">
        <v>0</v>
      </c>
      <c r="AM11" s="175">
        <v>0</v>
      </c>
      <c r="AN11" s="233">
        <v>0</v>
      </c>
      <c r="AO11" s="175">
        <v>0</v>
      </c>
      <c r="AP11" s="233">
        <v>0</v>
      </c>
      <c r="AQ11" s="175">
        <v>0</v>
      </c>
      <c r="AR11" s="175">
        <v>0</v>
      </c>
      <c r="AS11" s="175">
        <v>0</v>
      </c>
      <c r="AT11" s="175">
        <v>0</v>
      </c>
      <c r="AU11" s="175">
        <v>0</v>
      </c>
    </row>
    <row r="12" spans="2:47" ht="15.6" x14ac:dyDescent="0.3">
      <c r="B12" s="165" t="s">
        <v>37</v>
      </c>
      <c r="C12" s="173">
        <f t="shared" si="0"/>
        <v>453</v>
      </c>
      <c r="D12" s="231">
        <v>3</v>
      </c>
      <c r="E12" s="175">
        <v>10.4</v>
      </c>
      <c r="F12" s="231">
        <v>127</v>
      </c>
      <c r="G12" s="177">
        <v>1501.5</v>
      </c>
      <c r="H12" s="233">
        <v>224</v>
      </c>
      <c r="I12" s="175">
        <v>16190</v>
      </c>
      <c r="J12" s="233">
        <v>1</v>
      </c>
      <c r="K12" s="179">
        <v>285</v>
      </c>
      <c r="L12" s="232">
        <v>1</v>
      </c>
      <c r="M12" s="175">
        <v>10</v>
      </c>
      <c r="N12" s="233">
        <v>12</v>
      </c>
      <c r="O12" s="175">
        <v>235</v>
      </c>
      <c r="P12" s="233">
        <v>16</v>
      </c>
      <c r="Q12" s="175">
        <v>84</v>
      </c>
      <c r="R12" s="233">
        <v>55</v>
      </c>
      <c r="S12" s="175">
        <v>399</v>
      </c>
      <c r="T12" s="233">
        <v>3</v>
      </c>
      <c r="U12" s="175">
        <v>920</v>
      </c>
      <c r="V12" s="233">
        <v>0</v>
      </c>
      <c r="W12" s="175">
        <v>0</v>
      </c>
      <c r="X12" s="233">
        <v>0</v>
      </c>
      <c r="Y12" s="175">
        <v>0</v>
      </c>
      <c r="Z12" s="233">
        <v>0</v>
      </c>
      <c r="AA12" s="175">
        <v>0</v>
      </c>
      <c r="AB12" s="233">
        <v>5</v>
      </c>
      <c r="AC12" s="175">
        <v>140</v>
      </c>
      <c r="AD12" s="233">
        <v>0</v>
      </c>
      <c r="AE12" s="175">
        <v>0</v>
      </c>
      <c r="AF12" s="233">
        <v>4</v>
      </c>
      <c r="AG12" s="175">
        <v>20</v>
      </c>
      <c r="AH12" s="233">
        <v>0</v>
      </c>
      <c r="AI12" s="175">
        <v>0</v>
      </c>
      <c r="AJ12" s="233">
        <v>2</v>
      </c>
      <c r="AK12" s="175">
        <v>10</v>
      </c>
      <c r="AL12" s="233">
        <v>0</v>
      </c>
      <c r="AM12" s="175">
        <v>0</v>
      </c>
      <c r="AN12" s="233">
        <v>0</v>
      </c>
      <c r="AO12" s="175">
        <v>0</v>
      </c>
      <c r="AP12" s="233">
        <v>0</v>
      </c>
      <c r="AQ12" s="175">
        <v>0</v>
      </c>
      <c r="AR12" s="175">
        <v>0</v>
      </c>
      <c r="AS12" s="175">
        <v>0</v>
      </c>
      <c r="AT12" s="175">
        <v>0</v>
      </c>
      <c r="AU12" s="175">
        <v>0</v>
      </c>
    </row>
    <row r="13" spans="2:47" ht="15.6" x14ac:dyDescent="0.3">
      <c r="B13" s="165" t="s">
        <v>38</v>
      </c>
      <c r="C13" s="173">
        <f t="shared" si="0"/>
        <v>527</v>
      </c>
      <c r="D13" s="231">
        <v>2</v>
      </c>
      <c r="E13" s="175">
        <v>20.100000000000001</v>
      </c>
      <c r="F13" s="231">
        <v>163</v>
      </c>
      <c r="G13" s="177">
        <v>1854.5500000000002</v>
      </c>
      <c r="H13" s="233">
        <v>262</v>
      </c>
      <c r="I13" s="175">
        <v>21811</v>
      </c>
      <c r="J13" s="233">
        <v>0</v>
      </c>
      <c r="K13" s="179">
        <v>0</v>
      </c>
      <c r="L13" s="232">
        <v>0</v>
      </c>
      <c r="M13" s="175">
        <v>0</v>
      </c>
      <c r="N13" s="233">
        <v>6</v>
      </c>
      <c r="O13" s="175">
        <v>128</v>
      </c>
      <c r="P13" s="233">
        <v>12</v>
      </c>
      <c r="Q13" s="175">
        <v>77</v>
      </c>
      <c r="R13" s="233">
        <v>69</v>
      </c>
      <c r="S13" s="175">
        <v>493</v>
      </c>
      <c r="T13" s="233">
        <v>2</v>
      </c>
      <c r="U13" s="175">
        <v>515</v>
      </c>
      <c r="V13" s="233">
        <v>0</v>
      </c>
      <c r="W13" s="175">
        <v>0</v>
      </c>
      <c r="X13" s="233">
        <v>0</v>
      </c>
      <c r="Y13" s="175">
        <v>0</v>
      </c>
      <c r="Z13" s="233">
        <v>0</v>
      </c>
      <c r="AA13" s="175">
        <v>0</v>
      </c>
      <c r="AB13" s="233">
        <v>2</v>
      </c>
      <c r="AC13" s="175">
        <v>56</v>
      </c>
      <c r="AD13" s="233">
        <v>0</v>
      </c>
      <c r="AE13" s="175">
        <v>0</v>
      </c>
      <c r="AF13" s="233">
        <v>6</v>
      </c>
      <c r="AG13" s="175">
        <v>30</v>
      </c>
      <c r="AH13" s="233">
        <v>0</v>
      </c>
      <c r="AI13" s="175">
        <v>0</v>
      </c>
      <c r="AJ13" s="233">
        <v>2</v>
      </c>
      <c r="AK13" s="175">
        <v>10</v>
      </c>
      <c r="AL13" s="233">
        <v>0</v>
      </c>
      <c r="AM13" s="175">
        <v>0</v>
      </c>
      <c r="AN13" s="233">
        <v>1</v>
      </c>
      <c r="AO13" s="175">
        <v>20</v>
      </c>
      <c r="AP13" s="233">
        <v>0</v>
      </c>
      <c r="AQ13" s="175">
        <v>0</v>
      </c>
      <c r="AR13" s="175">
        <v>0</v>
      </c>
      <c r="AS13" s="175">
        <v>0</v>
      </c>
      <c r="AT13" s="175">
        <v>0</v>
      </c>
      <c r="AU13" s="175">
        <v>0</v>
      </c>
    </row>
    <row r="14" spans="2:47" ht="15.6" x14ac:dyDescent="0.3">
      <c r="B14" s="165" t="s">
        <v>39</v>
      </c>
      <c r="C14" s="173">
        <f t="shared" si="0"/>
        <v>562</v>
      </c>
      <c r="D14" s="231">
        <v>5</v>
      </c>
      <c r="E14" s="175">
        <v>52.32</v>
      </c>
      <c r="F14" s="231">
        <v>278</v>
      </c>
      <c r="G14" s="177">
        <v>2932.5599999999995</v>
      </c>
      <c r="H14" s="233">
        <v>205</v>
      </c>
      <c r="I14" s="175">
        <v>20507</v>
      </c>
      <c r="J14" s="233">
        <v>2</v>
      </c>
      <c r="K14" s="179">
        <v>321</v>
      </c>
      <c r="L14" s="232">
        <v>0</v>
      </c>
      <c r="M14" s="175">
        <v>0</v>
      </c>
      <c r="N14" s="233">
        <v>13</v>
      </c>
      <c r="O14" s="175">
        <v>180</v>
      </c>
      <c r="P14" s="233">
        <v>5</v>
      </c>
      <c r="Q14" s="175">
        <v>22</v>
      </c>
      <c r="R14" s="233">
        <v>45</v>
      </c>
      <c r="S14" s="175">
        <v>324</v>
      </c>
      <c r="T14" s="233">
        <v>1</v>
      </c>
      <c r="U14" s="175">
        <v>500</v>
      </c>
      <c r="V14" s="233">
        <v>0</v>
      </c>
      <c r="W14" s="175">
        <v>0</v>
      </c>
      <c r="X14" s="233">
        <v>1</v>
      </c>
      <c r="Y14" s="175">
        <v>68</v>
      </c>
      <c r="Z14" s="233">
        <v>0</v>
      </c>
      <c r="AA14" s="175">
        <v>0</v>
      </c>
      <c r="AB14" s="233">
        <v>0</v>
      </c>
      <c r="AC14" s="175">
        <v>0</v>
      </c>
      <c r="AD14" s="233">
        <v>0</v>
      </c>
      <c r="AE14" s="175">
        <v>0</v>
      </c>
      <c r="AF14" s="233">
        <v>4</v>
      </c>
      <c r="AG14" s="175">
        <v>20</v>
      </c>
      <c r="AH14" s="233">
        <v>0</v>
      </c>
      <c r="AI14" s="175">
        <v>0</v>
      </c>
      <c r="AJ14" s="233">
        <v>2</v>
      </c>
      <c r="AK14" s="175">
        <v>14</v>
      </c>
      <c r="AL14" s="233">
        <v>0</v>
      </c>
      <c r="AM14" s="175">
        <v>0</v>
      </c>
      <c r="AN14" s="233">
        <v>1</v>
      </c>
      <c r="AO14" s="175">
        <v>5</v>
      </c>
      <c r="AP14" s="233">
        <v>0</v>
      </c>
      <c r="AQ14" s="175">
        <v>0</v>
      </c>
      <c r="AR14" s="175">
        <v>0</v>
      </c>
      <c r="AS14" s="175">
        <v>0</v>
      </c>
      <c r="AT14" s="175">
        <v>0</v>
      </c>
      <c r="AU14" s="175">
        <v>0</v>
      </c>
    </row>
    <row r="15" spans="2:47" ht="15.6" x14ac:dyDescent="0.3">
      <c r="B15" s="165" t="s">
        <v>40</v>
      </c>
      <c r="C15" s="173">
        <f t="shared" si="0"/>
        <v>695</v>
      </c>
      <c r="D15" s="231">
        <v>1</v>
      </c>
      <c r="E15" s="175">
        <v>18</v>
      </c>
      <c r="F15" s="231">
        <v>409</v>
      </c>
      <c r="G15" s="177">
        <v>5063.4500000000007</v>
      </c>
      <c r="H15" s="233">
        <v>168</v>
      </c>
      <c r="I15" s="175">
        <v>16001</v>
      </c>
      <c r="J15" s="233">
        <v>1</v>
      </c>
      <c r="K15" s="179">
        <v>351</v>
      </c>
      <c r="L15" s="232">
        <v>0</v>
      </c>
      <c r="M15" s="175">
        <v>0</v>
      </c>
      <c r="N15" s="233">
        <v>18</v>
      </c>
      <c r="O15" s="175">
        <v>461</v>
      </c>
      <c r="P15" s="233">
        <v>15</v>
      </c>
      <c r="Q15" s="175">
        <v>79</v>
      </c>
      <c r="R15" s="233">
        <v>62</v>
      </c>
      <c r="S15" s="175">
        <v>438</v>
      </c>
      <c r="T15" s="233">
        <v>2</v>
      </c>
      <c r="U15" s="175">
        <v>615</v>
      </c>
      <c r="V15" s="233">
        <v>0</v>
      </c>
      <c r="W15" s="175">
        <v>0</v>
      </c>
      <c r="X15" s="233">
        <v>0</v>
      </c>
      <c r="Y15" s="175">
        <v>0</v>
      </c>
      <c r="Z15" s="233">
        <v>0</v>
      </c>
      <c r="AA15" s="175">
        <v>0</v>
      </c>
      <c r="AB15" s="233">
        <v>5</v>
      </c>
      <c r="AC15" s="175">
        <v>122</v>
      </c>
      <c r="AD15" s="233">
        <v>0</v>
      </c>
      <c r="AE15" s="175">
        <v>0</v>
      </c>
      <c r="AF15" s="233">
        <v>6</v>
      </c>
      <c r="AG15" s="175">
        <v>30</v>
      </c>
      <c r="AH15" s="233">
        <v>0</v>
      </c>
      <c r="AI15" s="175">
        <v>0</v>
      </c>
      <c r="AJ15" s="233">
        <v>2</v>
      </c>
      <c r="AK15" s="175">
        <v>10</v>
      </c>
      <c r="AL15" s="233">
        <v>0</v>
      </c>
      <c r="AM15" s="175">
        <v>0</v>
      </c>
      <c r="AN15" s="233">
        <v>1</v>
      </c>
      <c r="AO15" s="175">
        <v>7</v>
      </c>
      <c r="AP15" s="233">
        <v>0</v>
      </c>
      <c r="AQ15" s="175">
        <v>0</v>
      </c>
      <c r="AR15" s="175">
        <v>3</v>
      </c>
      <c r="AS15" s="175">
        <v>84</v>
      </c>
      <c r="AT15" s="175">
        <v>2</v>
      </c>
      <c r="AU15" s="175">
        <v>11</v>
      </c>
    </row>
    <row r="16" spans="2:47" ht="18.600000000000001" thickBot="1" x14ac:dyDescent="0.4">
      <c r="B16" s="165" t="s">
        <v>41</v>
      </c>
      <c r="C16" s="180">
        <f t="shared" si="0"/>
        <v>844</v>
      </c>
      <c r="D16" s="231">
        <v>1</v>
      </c>
      <c r="E16" s="175">
        <v>10</v>
      </c>
      <c r="F16" s="231">
        <v>613</v>
      </c>
      <c r="G16" s="177">
        <v>7143.8999999999987</v>
      </c>
      <c r="H16" s="233">
        <v>128</v>
      </c>
      <c r="I16" s="175">
        <v>11797</v>
      </c>
      <c r="J16" s="233">
        <v>1</v>
      </c>
      <c r="K16" s="179">
        <v>260</v>
      </c>
      <c r="L16" s="232">
        <v>0</v>
      </c>
      <c r="M16" s="175">
        <v>0</v>
      </c>
      <c r="N16" s="233">
        <v>11</v>
      </c>
      <c r="O16" s="181">
        <v>279</v>
      </c>
      <c r="P16" s="233">
        <v>8</v>
      </c>
      <c r="Q16" s="175">
        <v>48</v>
      </c>
      <c r="R16" s="233">
        <v>58</v>
      </c>
      <c r="S16" s="175">
        <v>412</v>
      </c>
      <c r="T16" s="233">
        <v>2</v>
      </c>
      <c r="U16" s="175">
        <v>30</v>
      </c>
      <c r="V16" s="233">
        <v>0</v>
      </c>
      <c r="W16" s="175">
        <v>0</v>
      </c>
      <c r="X16" s="233">
        <v>0</v>
      </c>
      <c r="Y16" s="175">
        <v>0</v>
      </c>
      <c r="Z16" s="233">
        <v>0</v>
      </c>
      <c r="AA16" s="175">
        <v>0</v>
      </c>
      <c r="AB16" s="233">
        <v>4</v>
      </c>
      <c r="AC16" s="175">
        <v>112</v>
      </c>
      <c r="AD16" s="233">
        <v>0</v>
      </c>
      <c r="AE16" s="175">
        <v>0</v>
      </c>
      <c r="AF16" s="233">
        <v>12</v>
      </c>
      <c r="AG16" s="175">
        <v>60</v>
      </c>
      <c r="AH16" s="233">
        <v>0</v>
      </c>
      <c r="AI16" s="175">
        <v>0</v>
      </c>
      <c r="AJ16" s="233">
        <v>0</v>
      </c>
      <c r="AK16" s="175">
        <v>0</v>
      </c>
      <c r="AL16" s="233">
        <v>0</v>
      </c>
      <c r="AM16" s="175">
        <v>0</v>
      </c>
      <c r="AN16" s="233">
        <v>0</v>
      </c>
      <c r="AO16" s="175">
        <v>0</v>
      </c>
      <c r="AP16" s="233">
        <v>0</v>
      </c>
      <c r="AQ16" s="175">
        <v>0</v>
      </c>
      <c r="AR16" s="175">
        <v>1</v>
      </c>
      <c r="AS16" s="175">
        <v>7</v>
      </c>
      <c r="AT16" s="175">
        <v>5</v>
      </c>
      <c r="AU16" s="175">
        <v>28</v>
      </c>
    </row>
    <row r="17" spans="2:47" ht="14.4" thickBot="1" x14ac:dyDescent="0.3">
      <c r="B17" s="234" t="s">
        <v>59</v>
      </c>
      <c r="C17" s="235">
        <f>C16+C15+C14+C13+C12+C11+C10+C9+C8+C7+C6+C5</f>
        <v>9415</v>
      </c>
      <c r="D17" s="235">
        <f t="shared" ref="D17:AQ17" si="1">D16+D15+D14+D13+D12+D11+D10+D9+D8+D7+D6+D5</f>
        <v>140</v>
      </c>
      <c r="E17" s="235">
        <f t="shared" si="1"/>
        <v>719.93499999999995</v>
      </c>
      <c r="F17" s="235">
        <f t="shared" si="1"/>
        <v>4901</v>
      </c>
      <c r="G17" s="235">
        <f t="shared" si="1"/>
        <v>57737.31</v>
      </c>
      <c r="H17" s="235">
        <f t="shared" si="1"/>
        <v>1906</v>
      </c>
      <c r="I17" s="235">
        <f t="shared" si="1"/>
        <v>219789</v>
      </c>
      <c r="J17" s="235">
        <f t="shared" si="1"/>
        <v>8</v>
      </c>
      <c r="K17" s="235">
        <f t="shared" si="1"/>
        <v>1747</v>
      </c>
      <c r="L17" s="235">
        <f t="shared" si="1"/>
        <v>1</v>
      </c>
      <c r="M17" s="235">
        <f t="shared" si="1"/>
        <v>10</v>
      </c>
      <c r="N17" s="235">
        <f t="shared" si="1"/>
        <v>218</v>
      </c>
      <c r="O17" s="235">
        <f t="shared" si="1"/>
        <v>4392</v>
      </c>
      <c r="P17" s="235">
        <f t="shared" si="1"/>
        <v>118</v>
      </c>
      <c r="Q17" s="235">
        <f t="shared" si="1"/>
        <v>689</v>
      </c>
      <c r="R17" s="235">
        <f t="shared" si="1"/>
        <v>624</v>
      </c>
      <c r="S17" s="235">
        <f t="shared" si="1"/>
        <v>4487</v>
      </c>
      <c r="T17" s="235">
        <f t="shared" si="1"/>
        <v>33</v>
      </c>
      <c r="U17" s="235">
        <f t="shared" si="1"/>
        <v>5595</v>
      </c>
      <c r="V17" s="235">
        <f t="shared" si="1"/>
        <v>1</v>
      </c>
      <c r="W17" s="235">
        <f t="shared" si="1"/>
        <v>10</v>
      </c>
      <c r="X17" s="235">
        <f t="shared" si="1"/>
        <v>2</v>
      </c>
      <c r="Y17" s="235">
        <f t="shared" si="1"/>
        <v>124</v>
      </c>
      <c r="Z17" s="235">
        <f t="shared" si="1"/>
        <v>1</v>
      </c>
      <c r="AA17" s="235">
        <f t="shared" si="1"/>
        <v>1</v>
      </c>
      <c r="AB17" s="235">
        <f t="shared" si="1"/>
        <v>1348</v>
      </c>
      <c r="AC17" s="235">
        <f t="shared" si="1"/>
        <v>37663</v>
      </c>
      <c r="AD17" s="235">
        <f t="shared" si="1"/>
        <v>25</v>
      </c>
      <c r="AE17" s="235">
        <f t="shared" si="1"/>
        <v>0</v>
      </c>
      <c r="AF17" s="235">
        <f t="shared" si="1"/>
        <v>56</v>
      </c>
      <c r="AG17" s="235">
        <f t="shared" si="1"/>
        <v>287</v>
      </c>
      <c r="AH17" s="235">
        <f t="shared" si="1"/>
        <v>1</v>
      </c>
      <c r="AI17" s="235">
        <f t="shared" si="1"/>
        <v>5</v>
      </c>
      <c r="AJ17" s="235">
        <f t="shared" si="1"/>
        <v>10</v>
      </c>
      <c r="AK17" s="235">
        <f t="shared" si="1"/>
        <v>54</v>
      </c>
      <c r="AL17" s="235">
        <f t="shared" si="1"/>
        <v>1</v>
      </c>
      <c r="AM17" s="235">
        <f t="shared" si="1"/>
        <v>5</v>
      </c>
      <c r="AN17" s="235">
        <f t="shared" si="1"/>
        <v>9</v>
      </c>
      <c r="AO17" s="235">
        <f t="shared" si="1"/>
        <v>89</v>
      </c>
      <c r="AP17" s="235">
        <f t="shared" si="1"/>
        <v>1</v>
      </c>
      <c r="AQ17" s="235">
        <f t="shared" si="1"/>
        <v>1</v>
      </c>
      <c r="AR17" s="235">
        <v>4</v>
      </c>
      <c r="AS17" s="235">
        <v>91</v>
      </c>
      <c r="AT17" s="235">
        <v>7</v>
      </c>
      <c r="AU17" s="235">
        <v>39</v>
      </c>
    </row>
    <row r="19" spans="2:47" x14ac:dyDescent="0.25">
      <c r="C19" s="259"/>
    </row>
    <row r="20" spans="2:47" ht="14.4" thickBot="1" x14ac:dyDescent="0.3"/>
    <row r="21" spans="2:47" ht="14.4" thickBot="1" x14ac:dyDescent="0.3">
      <c r="B21" s="236" t="s">
        <v>42</v>
      </c>
      <c r="C21" s="237" t="s">
        <v>53</v>
      </c>
      <c r="D21" s="238" t="s">
        <v>93</v>
      </c>
      <c r="E21" s="186" t="s">
        <v>94</v>
      </c>
      <c r="F21" s="239" t="s">
        <v>104</v>
      </c>
      <c r="G21" s="239" t="s">
        <v>95</v>
      </c>
      <c r="H21" s="238" t="s">
        <v>96</v>
      </c>
      <c r="I21" s="186" t="s">
        <v>97</v>
      </c>
      <c r="J21" s="240" t="s">
        <v>98</v>
      </c>
      <c r="K21" s="239" t="s">
        <v>106</v>
      </c>
      <c r="L21" s="240" t="s">
        <v>130</v>
      </c>
      <c r="M21" s="240" t="s">
        <v>101</v>
      </c>
      <c r="N21" s="239" t="s">
        <v>102</v>
      </c>
      <c r="O21" s="239" t="s">
        <v>103</v>
      </c>
      <c r="P21" s="239" t="s">
        <v>99</v>
      </c>
      <c r="Q21" s="239" t="s">
        <v>118</v>
      </c>
      <c r="R21" s="239" t="s">
        <v>105</v>
      </c>
      <c r="S21" s="238" t="s">
        <v>115</v>
      </c>
      <c r="T21" s="239" t="s">
        <v>100</v>
      </c>
      <c r="U21" s="238" t="s">
        <v>107</v>
      </c>
    </row>
    <row r="22" spans="2:47" ht="15.6" x14ac:dyDescent="0.3">
      <c r="B22" s="190" t="s">
        <v>30</v>
      </c>
      <c r="C22" s="166">
        <v>773</v>
      </c>
      <c r="D22" s="172">
        <v>403.9</v>
      </c>
      <c r="E22" s="169">
        <v>150</v>
      </c>
      <c r="F22" s="171">
        <v>258.39999999999998</v>
      </c>
      <c r="G22" s="241">
        <v>4265</v>
      </c>
      <c r="H22" s="169">
        <v>1355</v>
      </c>
      <c r="I22" s="171">
        <v>594.9</v>
      </c>
      <c r="J22" s="171">
        <v>266.8</v>
      </c>
      <c r="K22" s="171">
        <v>0</v>
      </c>
      <c r="L22" s="171">
        <v>0</v>
      </c>
      <c r="M22" s="171">
        <v>113</v>
      </c>
      <c r="N22" s="171">
        <v>99.039999999999992</v>
      </c>
      <c r="O22" s="171">
        <v>1563</v>
      </c>
      <c r="P22" s="171">
        <v>0</v>
      </c>
      <c r="Q22" s="171">
        <v>0</v>
      </c>
      <c r="R22" s="260">
        <v>0</v>
      </c>
      <c r="S22" s="241">
        <v>10.8</v>
      </c>
      <c r="T22" s="241">
        <v>0</v>
      </c>
      <c r="U22" s="241">
        <v>9079.84</v>
      </c>
    </row>
    <row r="23" spans="2:47" ht="15.6" x14ac:dyDescent="0.3">
      <c r="B23" s="190" t="s">
        <v>31</v>
      </c>
      <c r="C23" s="173">
        <v>723</v>
      </c>
      <c r="D23" s="179">
        <v>453.1</v>
      </c>
      <c r="E23" s="176">
        <v>200.79999999999998</v>
      </c>
      <c r="F23" s="178">
        <v>37.6</v>
      </c>
      <c r="G23" s="173">
        <v>3133</v>
      </c>
      <c r="H23" s="176">
        <v>1452</v>
      </c>
      <c r="I23" s="178">
        <v>583.70000000000005</v>
      </c>
      <c r="J23" s="178">
        <v>390.5</v>
      </c>
      <c r="K23" s="178">
        <v>0</v>
      </c>
      <c r="L23" s="178">
        <v>0.6</v>
      </c>
      <c r="M23" s="178">
        <v>27.9</v>
      </c>
      <c r="N23" s="178">
        <v>33.799999999999997</v>
      </c>
      <c r="O23" s="178">
        <v>1637.8</v>
      </c>
      <c r="P23" s="178">
        <v>0.5</v>
      </c>
      <c r="Q23" s="178">
        <v>0.4</v>
      </c>
      <c r="R23" s="260">
        <v>0</v>
      </c>
      <c r="S23" s="241">
        <v>9.1</v>
      </c>
      <c r="T23" s="241">
        <v>0</v>
      </c>
      <c r="U23" s="241">
        <v>7960.8000000000011</v>
      </c>
    </row>
    <row r="24" spans="2:47" ht="15.6" x14ac:dyDescent="0.3">
      <c r="B24" s="190" t="s">
        <v>32</v>
      </c>
      <c r="C24" s="173">
        <v>516</v>
      </c>
      <c r="D24" s="179">
        <v>215.6</v>
      </c>
      <c r="E24" s="174">
        <v>64.45</v>
      </c>
      <c r="F24" s="178">
        <v>0</v>
      </c>
      <c r="G24" s="173">
        <v>2439.8499999999995</v>
      </c>
      <c r="H24" s="176">
        <v>1384.4</v>
      </c>
      <c r="I24" s="178">
        <v>706.80000000000007</v>
      </c>
      <c r="J24" s="178">
        <v>202.39999999999998</v>
      </c>
      <c r="K24" s="178">
        <v>0</v>
      </c>
      <c r="L24" s="178">
        <v>0</v>
      </c>
      <c r="M24" s="178">
        <v>2</v>
      </c>
      <c r="N24" s="178">
        <v>53.9</v>
      </c>
      <c r="O24" s="178">
        <v>1022.7999999999997</v>
      </c>
      <c r="P24" s="178">
        <v>0</v>
      </c>
      <c r="Q24" s="178">
        <v>0</v>
      </c>
      <c r="R24" s="260">
        <v>0</v>
      </c>
      <c r="S24" s="241">
        <v>0</v>
      </c>
      <c r="T24" s="241">
        <v>10.199999999999999</v>
      </c>
      <c r="U24" s="241">
        <v>6102.4000000000005</v>
      </c>
    </row>
    <row r="25" spans="2:47" ht="15.6" x14ac:dyDescent="0.3">
      <c r="B25" s="190" t="s">
        <v>33</v>
      </c>
      <c r="C25" s="173">
        <v>342</v>
      </c>
      <c r="D25" s="179">
        <v>461.25</v>
      </c>
      <c r="E25" s="174">
        <v>50</v>
      </c>
      <c r="F25" s="178">
        <v>0</v>
      </c>
      <c r="G25" s="173">
        <v>1816.2</v>
      </c>
      <c r="H25" s="176">
        <v>1003</v>
      </c>
      <c r="I25" s="178">
        <v>731.30000000000007</v>
      </c>
      <c r="J25" s="178">
        <v>107.94</v>
      </c>
      <c r="K25" s="178">
        <v>86</v>
      </c>
      <c r="L25" s="178">
        <v>0</v>
      </c>
      <c r="M25" s="178">
        <v>0</v>
      </c>
      <c r="N25" s="178">
        <v>1</v>
      </c>
      <c r="O25" s="178">
        <v>23</v>
      </c>
      <c r="P25" s="178">
        <v>0</v>
      </c>
      <c r="Q25" s="178">
        <v>0</v>
      </c>
      <c r="R25" s="260">
        <v>0</v>
      </c>
      <c r="S25" s="241">
        <v>0</v>
      </c>
      <c r="T25" s="241">
        <v>0</v>
      </c>
      <c r="U25" s="241">
        <v>4279.6900000000005</v>
      </c>
    </row>
    <row r="26" spans="2:47" ht="15.6" x14ac:dyDescent="0.3">
      <c r="B26" s="190" t="s">
        <v>34</v>
      </c>
      <c r="C26" s="173">
        <v>451</v>
      </c>
      <c r="D26" s="179">
        <v>508.6</v>
      </c>
      <c r="E26" s="174">
        <v>239.5</v>
      </c>
      <c r="F26" s="178">
        <v>125</v>
      </c>
      <c r="G26" s="173">
        <v>3248.4</v>
      </c>
      <c r="H26" s="176">
        <v>813.90000000000009</v>
      </c>
      <c r="I26" s="178">
        <v>673.3</v>
      </c>
      <c r="J26" s="178">
        <v>53.29999999999999</v>
      </c>
      <c r="K26" s="178">
        <v>0</v>
      </c>
      <c r="L26" s="178">
        <v>0</v>
      </c>
      <c r="M26" s="178">
        <v>4</v>
      </c>
      <c r="N26" s="178">
        <v>13.1</v>
      </c>
      <c r="O26" s="178">
        <v>0</v>
      </c>
      <c r="P26" s="178">
        <v>116.3</v>
      </c>
      <c r="Q26" s="178">
        <v>0</v>
      </c>
      <c r="R26" s="260">
        <v>11.5</v>
      </c>
      <c r="S26" s="241">
        <v>0</v>
      </c>
      <c r="T26" s="241">
        <v>0</v>
      </c>
      <c r="U26" s="241">
        <v>5806.9000000000005</v>
      </c>
    </row>
    <row r="27" spans="2:47" ht="15.6" x14ac:dyDescent="0.3">
      <c r="B27" s="190" t="s">
        <v>35</v>
      </c>
      <c r="C27" s="173">
        <v>343</v>
      </c>
      <c r="D27" s="179">
        <v>459.05</v>
      </c>
      <c r="E27" s="174">
        <v>48.3</v>
      </c>
      <c r="F27" s="178">
        <v>0</v>
      </c>
      <c r="G27" s="173">
        <v>2156.1499999999996</v>
      </c>
      <c r="H27" s="176">
        <v>768.45</v>
      </c>
      <c r="I27" s="178">
        <v>539.19999999999993</v>
      </c>
      <c r="J27" s="178">
        <v>45.9</v>
      </c>
      <c r="K27" s="178">
        <v>0</v>
      </c>
      <c r="L27" s="178">
        <v>0</v>
      </c>
      <c r="M27" s="178">
        <v>12.9</v>
      </c>
      <c r="N27" s="178">
        <v>0</v>
      </c>
      <c r="O27" s="178">
        <v>0</v>
      </c>
      <c r="P27" s="178">
        <v>0</v>
      </c>
      <c r="Q27" s="178">
        <v>0</v>
      </c>
      <c r="R27" s="260">
        <v>38</v>
      </c>
      <c r="S27" s="241">
        <v>0</v>
      </c>
      <c r="T27" s="241">
        <v>0</v>
      </c>
      <c r="U27" s="241">
        <v>4067.9500000000003</v>
      </c>
    </row>
    <row r="28" spans="2:47" ht="15.6" x14ac:dyDescent="0.3">
      <c r="B28" s="190" t="s">
        <v>36</v>
      </c>
      <c r="C28" s="173">
        <v>163</v>
      </c>
      <c r="D28" s="179">
        <v>211.39999999999998</v>
      </c>
      <c r="E28" s="174">
        <v>0</v>
      </c>
      <c r="F28" s="178">
        <v>43.1</v>
      </c>
      <c r="G28" s="173">
        <v>887.19999999999993</v>
      </c>
      <c r="H28" s="176">
        <v>447.3</v>
      </c>
      <c r="I28" s="178">
        <v>319.5</v>
      </c>
      <c r="J28" s="178">
        <v>9.1999999999999993</v>
      </c>
      <c r="K28" s="178">
        <v>0</v>
      </c>
      <c r="L28" s="178">
        <v>0</v>
      </c>
      <c r="M28" s="178">
        <v>16.100000000000001</v>
      </c>
      <c r="N28" s="178">
        <v>2.5</v>
      </c>
      <c r="O28" s="178">
        <v>0</v>
      </c>
      <c r="P28" s="178">
        <v>0</v>
      </c>
      <c r="Q28" s="178">
        <v>0</v>
      </c>
      <c r="R28" s="260">
        <v>6.4</v>
      </c>
      <c r="S28" s="241">
        <v>0</v>
      </c>
      <c r="T28" s="241">
        <v>0</v>
      </c>
      <c r="U28" s="241">
        <v>1942.6999999999998</v>
      </c>
    </row>
    <row r="29" spans="2:47" ht="15.6" x14ac:dyDescent="0.3">
      <c r="B29" s="190" t="s">
        <v>37</v>
      </c>
      <c r="C29" s="173">
        <v>127</v>
      </c>
      <c r="D29" s="179">
        <v>163.80000000000001</v>
      </c>
      <c r="E29" s="174">
        <v>0</v>
      </c>
      <c r="F29" s="178">
        <v>96.1</v>
      </c>
      <c r="G29" s="173">
        <v>525.40000000000009</v>
      </c>
      <c r="H29" s="176">
        <v>392.99999999999994</v>
      </c>
      <c r="I29" s="178">
        <v>289.60000000000002</v>
      </c>
      <c r="J29" s="178">
        <v>6.8000000000000007</v>
      </c>
      <c r="K29" s="178">
        <v>0</v>
      </c>
      <c r="L29" s="178">
        <v>0</v>
      </c>
      <c r="M29" s="178">
        <v>0</v>
      </c>
      <c r="N29" s="178">
        <v>0</v>
      </c>
      <c r="O29" s="178">
        <v>0</v>
      </c>
      <c r="P29" s="178">
        <v>0</v>
      </c>
      <c r="Q29" s="178">
        <v>0</v>
      </c>
      <c r="R29" s="260">
        <v>26.799999999999997</v>
      </c>
      <c r="S29" s="241">
        <v>0</v>
      </c>
      <c r="T29" s="241">
        <v>0</v>
      </c>
      <c r="U29" s="241">
        <v>1501.5000000000002</v>
      </c>
    </row>
    <row r="30" spans="2:47" ht="15.6" x14ac:dyDescent="0.3">
      <c r="B30" s="190" t="s">
        <v>38</v>
      </c>
      <c r="C30" s="173">
        <v>163</v>
      </c>
      <c r="D30" s="179">
        <v>153.50000000000003</v>
      </c>
      <c r="E30" s="174">
        <v>50</v>
      </c>
      <c r="F30" s="178">
        <v>184</v>
      </c>
      <c r="G30" s="173">
        <v>420.74999999999994</v>
      </c>
      <c r="H30" s="176">
        <v>575.39999999999986</v>
      </c>
      <c r="I30" s="178">
        <v>442.2</v>
      </c>
      <c r="J30" s="178">
        <v>1.5</v>
      </c>
      <c r="K30" s="178">
        <v>0</v>
      </c>
      <c r="L30" s="178">
        <v>0</v>
      </c>
      <c r="M30" s="178">
        <v>0</v>
      </c>
      <c r="N30" s="178">
        <v>0</v>
      </c>
      <c r="O30" s="178">
        <v>0</v>
      </c>
      <c r="P30" s="178">
        <v>0</v>
      </c>
      <c r="Q30" s="178">
        <v>0</v>
      </c>
      <c r="R30" s="260">
        <v>27.2</v>
      </c>
      <c r="S30" s="241">
        <v>0</v>
      </c>
      <c r="T30" s="241">
        <v>0</v>
      </c>
      <c r="U30" s="241">
        <v>1854.5500000000002</v>
      </c>
    </row>
    <row r="31" spans="2:47" ht="15.6" x14ac:dyDescent="0.3">
      <c r="B31" s="190" t="s">
        <v>39</v>
      </c>
      <c r="C31" s="173">
        <v>278</v>
      </c>
      <c r="D31" s="179">
        <v>333.54999999999995</v>
      </c>
      <c r="E31" s="174">
        <v>0</v>
      </c>
      <c r="F31" s="178">
        <v>14</v>
      </c>
      <c r="G31" s="176">
        <v>786.08</v>
      </c>
      <c r="H31" s="178">
        <v>923.17000000000019</v>
      </c>
      <c r="I31" s="178">
        <v>704.80000000000007</v>
      </c>
      <c r="J31" s="178">
        <v>116.89999999999999</v>
      </c>
      <c r="K31" s="178">
        <v>0.3</v>
      </c>
      <c r="L31" s="178">
        <v>0</v>
      </c>
      <c r="M31" s="178">
        <v>9.6</v>
      </c>
      <c r="N31" s="178">
        <v>13.7</v>
      </c>
      <c r="O31" s="178">
        <v>0</v>
      </c>
      <c r="P31" s="178">
        <v>0</v>
      </c>
      <c r="Q31" s="178">
        <v>8.5</v>
      </c>
      <c r="R31" s="260">
        <v>22</v>
      </c>
      <c r="S31" s="241">
        <v>0</v>
      </c>
      <c r="T31" s="241">
        <v>0</v>
      </c>
      <c r="U31" s="241">
        <v>2932.6</v>
      </c>
    </row>
    <row r="32" spans="2:47" ht="15.6" x14ac:dyDescent="0.3">
      <c r="B32" s="190" t="s">
        <v>40</v>
      </c>
      <c r="C32" s="173">
        <v>409</v>
      </c>
      <c r="D32" s="173">
        <v>541</v>
      </c>
      <c r="E32" s="173">
        <v>0</v>
      </c>
      <c r="F32" s="173">
        <v>0.5</v>
      </c>
      <c r="G32" s="173">
        <v>1713.3</v>
      </c>
      <c r="H32" s="173">
        <v>1151.6999999999998</v>
      </c>
      <c r="I32" s="173">
        <v>805.8</v>
      </c>
      <c r="J32" s="173">
        <v>271.2</v>
      </c>
      <c r="K32" s="173">
        <v>100.19999999999999</v>
      </c>
      <c r="L32" s="173">
        <v>0</v>
      </c>
      <c r="M32" s="173">
        <v>218.2</v>
      </c>
      <c r="N32" s="173">
        <v>38.75</v>
      </c>
      <c r="O32" s="173">
        <v>173.4</v>
      </c>
      <c r="P32" s="173">
        <v>0</v>
      </c>
      <c r="Q32" s="173">
        <v>0.6</v>
      </c>
      <c r="R32" s="173">
        <v>45</v>
      </c>
      <c r="S32" s="173">
        <v>3.8</v>
      </c>
      <c r="T32" s="173">
        <v>0</v>
      </c>
      <c r="U32" s="173">
        <v>5063.4500000000007</v>
      </c>
    </row>
    <row r="33" spans="2:21" ht="15.6" x14ac:dyDescent="0.3">
      <c r="B33" s="190" t="s">
        <v>41</v>
      </c>
      <c r="C33" s="173">
        <v>613</v>
      </c>
      <c r="D33" s="179">
        <v>593.9</v>
      </c>
      <c r="E33" s="174">
        <v>0</v>
      </c>
      <c r="F33" s="178">
        <v>0</v>
      </c>
      <c r="G33" s="173">
        <v>3128.7000000000003</v>
      </c>
      <c r="H33" s="176">
        <v>1172.8</v>
      </c>
      <c r="I33" s="178">
        <v>647.30000000000007</v>
      </c>
      <c r="J33" s="178">
        <v>124.1</v>
      </c>
      <c r="K33" s="178">
        <v>54.300000000000004</v>
      </c>
      <c r="L33" s="178">
        <v>0</v>
      </c>
      <c r="M33" s="178">
        <v>148</v>
      </c>
      <c r="N33" s="178">
        <v>9.7999999999999989</v>
      </c>
      <c r="O33" s="178">
        <v>1195.6000000000001</v>
      </c>
      <c r="P33" s="178">
        <v>0</v>
      </c>
      <c r="Q33" s="178">
        <v>0.6</v>
      </c>
      <c r="R33" s="260">
        <v>42.6</v>
      </c>
      <c r="S33" s="241">
        <v>19.7</v>
      </c>
      <c r="T33" s="241">
        <v>6.5</v>
      </c>
      <c r="U33" s="241">
        <v>7143.8999999999978</v>
      </c>
    </row>
    <row r="34" spans="2:21" ht="18.600000000000001" thickBot="1" x14ac:dyDescent="0.4">
      <c r="B34" s="134" t="s">
        <v>59</v>
      </c>
      <c r="C34" s="182">
        <f>C33+C32+C31+C30+C29+C28+C27+C26+C25+C24+C23+C22</f>
        <v>4901</v>
      </c>
      <c r="D34" s="182">
        <f t="shared" ref="D34:M34" si="2">D33+D32+D31+D30+D29+D28+D27+D26+D25+D24+D23+D22</f>
        <v>4498.6499999999996</v>
      </c>
      <c r="E34" s="182">
        <f t="shared" si="2"/>
        <v>803.05</v>
      </c>
      <c r="F34" s="182">
        <f t="shared" si="2"/>
        <v>758.7</v>
      </c>
      <c r="G34" s="182">
        <f t="shared" si="2"/>
        <v>24520.03</v>
      </c>
      <c r="H34" s="182">
        <f t="shared" si="2"/>
        <v>11440.119999999999</v>
      </c>
      <c r="I34" s="182">
        <f t="shared" si="2"/>
        <v>7038.4</v>
      </c>
      <c r="J34" s="182">
        <f t="shared" si="2"/>
        <v>1596.5399999999997</v>
      </c>
      <c r="K34" s="182">
        <f t="shared" si="2"/>
        <v>240.8</v>
      </c>
      <c r="L34" s="182">
        <f t="shared" si="2"/>
        <v>0.6</v>
      </c>
      <c r="M34" s="182">
        <f t="shared" si="2"/>
        <v>551.70000000000005</v>
      </c>
      <c r="N34" s="182">
        <f>N33+N32+N31+N30+N29+N28+N27+N26+N25+N24+N23+N22</f>
        <v>265.59000000000003</v>
      </c>
      <c r="O34" s="182">
        <f>O33+O32+O31+O30+O29+O28+O27+O26+O25+O24+O23+O22</f>
        <v>5615.6</v>
      </c>
      <c r="P34" s="182">
        <f>P33+P32+P31+P30+P29+P28+P27+P26+P25+P24+P23+P22</f>
        <v>116.8</v>
      </c>
      <c r="Q34" s="182">
        <f>Q33+Q32+Q31+Q30+Q29+Q28+Q27+Q26+Q25+Q24+Q23+Q22</f>
        <v>10.1</v>
      </c>
      <c r="R34" s="182">
        <f>R22+R23+R24+R25+R26+R27+R28+R29+R30+R31+R32+R33</f>
        <v>219.49999999999997</v>
      </c>
      <c r="S34" s="182">
        <f>S33+S32+S31+S30+S29+S28+S27+S26+S25+S24+S23+S22</f>
        <v>43.400000000000006</v>
      </c>
      <c r="T34" s="182">
        <f t="shared" ref="T34" si="3">T33+T32+T31+T30+T29+T28+T27+T26+T25+T24+T23+T22</f>
        <v>16.7</v>
      </c>
      <c r="U34" s="182">
        <f>U33+U32+U31+U30+U29+U28+U27+U26+U25+U24+U23+U22</f>
        <v>57736.280000000013</v>
      </c>
    </row>
  </sheetData>
  <mergeCells count="24">
    <mergeCell ref="V3:W3"/>
    <mergeCell ref="B3:B4"/>
    <mergeCell ref="C3:C4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AT3:AU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14"/>
  <sheetViews>
    <sheetView rightToLeft="1" workbookViewId="0">
      <selection sqref="A1:V14"/>
    </sheetView>
  </sheetViews>
  <sheetFormatPr defaultRowHeight="13.8" x14ac:dyDescent="0.25"/>
  <sheetData>
    <row r="1" spans="1:22" ht="31.2" thickBot="1" x14ac:dyDescent="0.45">
      <c r="A1" s="203" t="s">
        <v>42</v>
      </c>
      <c r="B1" s="205" t="s">
        <v>0</v>
      </c>
      <c r="C1" s="205" t="s">
        <v>1</v>
      </c>
      <c r="D1" s="205" t="s">
        <v>131</v>
      </c>
      <c r="E1" s="205" t="s">
        <v>2</v>
      </c>
      <c r="F1" s="205" t="s">
        <v>132</v>
      </c>
      <c r="G1" s="205" t="s">
        <v>133</v>
      </c>
      <c r="H1" s="205" t="s">
        <v>134</v>
      </c>
      <c r="I1" s="205" t="s">
        <v>9</v>
      </c>
      <c r="J1" s="205" t="s">
        <v>135</v>
      </c>
      <c r="K1" s="205" t="s">
        <v>136</v>
      </c>
      <c r="L1" s="205" t="s">
        <v>137</v>
      </c>
      <c r="M1" s="205" t="s">
        <v>138</v>
      </c>
      <c r="N1" s="205" t="s">
        <v>139</v>
      </c>
      <c r="O1" s="205" t="s">
        <v>140</v>
      </c>
      <c r="P1" s="205" t="s">
        <v>141</v>
      </c>
      <c r="Q1" s="205" t="s">
        <v>142</v>
      </c>
      <c r="R1" s="205" t="s">
        <v>143</v>
      </c>
      <c r="S1" s="205" t="s">
        <v>21</v>
      </c>
      <c r="T1" s="206" t="s">
        <v>23</v>
      </c>
      <c r="U1" s="207" t="s">
        <v>24</v>
      </c>
      <c r="V1" s="208" t="s">
        <v>25</v>
      </c>
    </row>
    <row r="2" spans="1:22" x14ac:dyDescent="0.25">
      <c r="A2" s="209" t="s">
        <v>30</v>
      </c>
      <c r="B2" s="242">
        <v>1750</v>
      </c>
      <c r="C2" s="243">
        <v>134</v>
      </c>
      <c r="D2" s="243">
        <v>108</v>
      </c>
      <c r="E2" s="243">
        <v>2</v>
      </c>
      <c r="F2" s="243">
        <v>86</v>
      </c>
      <c r="G2" s="243">
        <v>358</v>
      </c>
      <c r="H2" s="243">
        <v>121</v>
      </c>
      <c r="I2" s="243">
        <v>67</v>
      </c>
      <c r="J2" s="243">
        <v>244</v>
      </c>
      <c r="K2" s="243">
        <v>165</v>
      </c>
      <c r="L2" s="243">
        <v>97</v>
      </c>
      <c r="M2" s="243">
        <v>125</v>
      </c>
      <c r="N2" s="243">
        <v>449</v>
      </c>
      <c r="O2" s="243">
        <v>620</v>
      </c>
      <c r="P2" s="243">
        <v>971</v>
      </c>
      <c r="Q2" s="243">
        <v>17</v>
      </c>
      <c r="R2" s="243">
        <v>53</v>
      </c>
      <c r="S2" s="243">
        <v>2416</v>
      </c>
      <c r="T2" s="243">
        <v>442</v>
      </c>
      <c r="U2" s="244">
        <v>128</v>
      </c>
      <c r="V2" s="245">
        <v>8353</v>
      </c>
    </row>
    <row r="3" spans="1:22" x14ac:dyDescent="0.25">
      <c r="A3" s="209" t="s">
        <v>31</v>
      </c>
      <c r="B3" s="246">
        <v>1183</v>
      </c>
      <c r="C3" s="247">
        <v>119</v>
      </c>
      <c r="D3" s="247">
        <v>82</v>
      </c>
      <c r="E3" s="247">
        <v>1</v>
      </c>
      <c r="F3" s="247">
        <v>63</v>
      </c>
      <c r="G3" s="247">
        <v>300</v>
      </c>
      <c r="H3" s="247">
        <v>87</v>
      </c>
      <c r="I3" s="247">
        <v>51</v>
      </c>
      <c r="J3" s="247">
        <v>283</v>
      </c>
      <c r="K3" s="247">
        <v>86</v>
      </c>
      <c r="L3" s="247">
        <v>39</v>
      </c>
      <c r="M3" s="247">
        <v>77</v>
      </c>
      <c r="N3" s="247">
        <v>407</v>
      </c>
      <c r="O3" s="247">
        <v>530</v>
      </c>
      <c r="P3" s="247">
        <v>778</v>
      </c>
      <c r="Q3" s="247">
        <v>29</v>
      </c>
      <c r="R3" s="247">
        <v>28</v>
      </c>
      <c r="S3" s="247">
        <v>2583</v>
      </c>
      <c r="T3" s="247">
        <v>344</v>
      </c>
      <c r="U3" s="248">
        <v>93</v>
      </c>
      <c r="V3" s="249">
        <v>7163</v>
      </c>
    </row>
    <row r="4" spans="1:22" x14ac:dyDescent="0.25">
      <c r="A4" s="209" t="s">
        <v>32</v>
      </c>
      <c r="B4" s="246">
        <v>1863</v>
      </c>
      <c r="C4" s="247">
        <v>102</v>
      </c>
      <c r="D4" s="247">
        <v>110</v>
      </c>
      <c r="E4" s="247">
        <v>0</v>
      </c>
      <c r="F4" s="247">
        <v>73</v>
      </c>
      <c r="G4" s="247">
        <v>347</v>
      </c>
      <c r="H4" s="247">
        <v>100</v>
      </c>
      <c r="I4" s="247">
        <v>72</v>
      </c>
      <c r="J4" s="247">
        <v>360</v>
      </c>
      <c r="K4" s="247">
        <v>115</v>
      </c>
      <c r="L4" s="247">
        <v>41</v>
      </c>
      <c r="M4" s="247">
        <v>104</v>
      </c>
      <c r="N4" s="247">
        <v>536</v>
      </c>
      <c r="O4" s="247">
        <v>706</v>
      </c>
      <c r="P4" s="247">
        <v>905</v>
      </c>
      <c r="Q4" s="247">
        <v>35</v>
      </c>
      <c r="R4" s="247">
        <v>38</v>
      </c>
      <c r="S4" s="247">
        <v>2353</v>
      </c>
      <c r="T4" s="247">
        <v>383</v>
      </c>
      <c r="U4" s="248">
        <v>126</v>
      </c>
      <c r="V4" s="249">
        <v>8369</v>
      </c>
    </row>
    <row r="5" spans="1:22" x14ac:dyDescent="0.25">
      <c r="A5" s="209" t="s">
        <v>33</v>
      </c>
      <c r="B5" s="246">
        <v>1509</v>
      </c>
      <c r="C5" s="247">
        <v>60</v>
      </c>
      <c r="D5" s="247">
        <v>54</v>
      </c>
      <c r="E5" s="247">
        <v>0</v>
      </c>
      <c r="F5" s="247">
        <v>45</v>
      </c>
      <c r="G5" s="247">
        <v>200</v>
      </c>
      <c r="H5" s="247">
        <v>97</v>
      </c>
      <c r="I5" s="247">
        <v>54</v>
      </c>
      <c r="J5" s="247">
        <v>201</v>
      </c>
      <c r="K5" s="247">
        <v>76</v>
      </c>
      <c r="L5" s="247">
        <v>39</v>
      </c>
      <c r="M5" s="247">
        <v>43</v>
      </c>
      <c r="N5" s="247">
        <v>335</v>
      </c>
      <c r="O5" s="247">
        <v>373</v>
      </c>
      <c r="P5" s="247">
        <v>735</v>
      </c>
      <c r="Q5" s="247">
        <v>24</v>
      </c>
      <c r="R5" s="247">
        <v>18</v>
      </c>
      <c r="S5" s="247">
        <v>1360</v>
      </c>
      <c r="T5" s="247">
        <v>348</v>
      </c>
      <c r="U5" s="248">
        <v>147</v>
      </c>
      <c r="V5" s="249">
        <v>5718</v>
      </c>
    </row>
    <row r="6" spans="1:22" x14ac:dyDescent="0.25">
      <c r="A6" s="209" t="s">
        <v>34</v>
      </c>
      <c r="B6" s="246">
        <v>1684</v>
      </c>
      <c r="C6" s="247">
        <v>171</v>
      </c>
      <c r="D6" s="247">
        <v>136</v>
      </c>
      <c r="E6" s="247">
        <v>0</v>
      </c>
      <c r="F6" s="247">
        <v>111</v>
      </c>
      <c r="G6" s="247">
        <v>361</v>
      </c>
      <c r="H6" s="247">
        <v>122</v>
      </c>
      <c r="I6" s="247">
        <v>65</v>
      </c>
      <c r="J6" s="247">
        <v>262</v>
      </c>
      <c r="K6" s="247">
        <v>152</v>
      </c>
      <c r="L6" s="247">
        <v>79</v>
      </c>
      <c r="M6" s="247">
        <v>94</v>
      </c>
      <c r="N6" s="247">
        <v>504</v>
      </c>
      <c r="O6" s="247">
        <v>630</v>
      </c>
      <c r="P6" s="247">
        <v>878</v>
      </c>
      <c r="Q6" s="247">
        <v>53</v>
      </c>
      <c r="R6" s="247">
        <v>54</v>
      </c>
      <c r="S6" s="247">
        <v>1963</v>
      </c>
      <c r="T6" s="247">
        <v>341</v>
      </c>
      <c r="U6" s="248">
        <v>127</v>
      </c>
      <c r="V6" s="249">
        <v>7787</v>
      </c>
    </row>
    <row r="7" spans="1:22" x14ac:dyDescent="0.25">
      <c r="A7" s="209" t="s">
        <v>35</v>
      </c>
      <c r="B7" s="246">
        <v>1590</v>
      </c>
      <c r="C7" s="247">
        <v>126</v>
      </c>
      <c r="D7" s="247">
        <v>95</v>
      </c>
      <c r="E7" s="247">
        <v>1</v>
      </c>
      <c r="F7" s="247">
        <v>79</v>
      </c>
      <c r="G7" s="247">
        <v>238</v>
      </c>
      <c r="H7" s="247">
        <v>123</v>
      </c>
      <c r="I7" s="247">
        <v>68</v>
      </c>
      <c r="J7" s="247">
        <v>298</v>
      </c>
      <c r="K7" s="247">
        <v>99</v>
      </c>
      <c r="L7" s="247">
        <v>73</v>
      </c>
      <c r="M7" s="247">
        <v>100</v>
      </c>
      <c r="N7" s="247">
        <v>497</v>
      </c>
      <c r="O7" s="247">
        <v>641</v>
      </c>
      <c r="P7" s="247">
        <v>726</v>
      </c>
      <c r="Q7" s="247">
        <v>36</v>
      </c>
      <c r="R7" s="247">
        <v>39</v>
      </c>
      <c r="S7" s="247">
        <v>1897</v>
      </c>
      <c r="T7" s="247">
        <v>333</v>
      </c>
      <c r="U7" s="248">
        <v>144</v>
      </c>
      <c r="V7" s="249">
        <v>7203</v>
      </c>
    </row>
    <row r="8" spans="1:22" x14ac:dyDescent="0.25">
      <c r="A8" s="209" t="s">
        <v>36</v>
      </c>
      <c r="B8" s="246">
        <v>1740</v>
      </c>
      <c r="C8" s="247">
        <v>141</v>
      </c>
      <c r="D8" s="247">
        <v>126</v>
      </c>
      <c r="E8" s="247">
        <v>0</v>
      </c>
      <c r="F8" s="247">
        <v>92</v>
      </c>
      <c r="G8" s="247">
        <v>295</v>
      </c>
      <c r="H8" s="247">
        <v>128</v>
      </c>
      <c r="I8" s="247">
        <v>52</v>
      </c>
      <c r="J8" s="247">
        <v>335</v>
      </c>
      <c r="K8" s="247">
        <v>63</v>
      </c>
      <c r="L8" s="247">
        <v>74</v>
      </c>
      <c r="M8" s="247">
        <v>125</v>
      </c>
      <c r="N8" s="247">
        <v>523</v>
      </c>
      <c r="O8" s="247">
        <v>660</v>
      </c>
      <c r="P8" s="247">
        <v>803</v>
      </c>
      <c r="Q8" s="247">
        <v>83</v>
      </c>
      <c r="R8" s="247">
        <v>40</v>
      </c>
      <c r="S8" s="247">
        <v>2762</v>
      </c>
      <c r="T8" s="247">
        <v>373</v>
      </c>
      <c r="U8" s="248">
        <v>105</v>
      </c>
      <c r="V8" s="249">
        <v>8520</v>
      </c>
    </row>
    <row r="9" spans="1:22" x14ac:dyDescent="0.25">
      <c r="A9" s="209" t="s">
        <v>37</v>
      </c>
      <c r="B9" s="246">
        <v>1909</v>
      </c>
      <c r="C9" s="247">
        <v>237</v>
      </c>
      <c r="D9" s="247">
        <v>178</v>
      </c>
      <c r="E9" s="247">
        <v>0</v>
      </c>
      <c r="F9" s="247">
        <v>101</v>
      </c>
      <c r="G9" s="247">
        <v>391</v>
      </c>
      <c r="H9" s="247">
        <v>156</v>
      </c>
      <c r="I9" s="247">
        <v>80</v>
      </c>
      <c r="J9" s="247">
        <v>265</v>
      </c>
      <c r="K9" s="247">
        <v>107</v>
      </c>
      <c r="L9" s="247">
        <v>66</v>
      </c>
      <c r="M9" s="247">
        <v>103</v>
      </c>
      <c r="N9" s="247">
        <v>449</v>
      </c>
      <c r="O9" s="247">
        <v>712</v>
      </c>
      <c r="P9" s="247">
        <v>908</v>
      </c>
      <c r="Q9" s="247">
        <v>95</v>
      </c>
      <c r="R9" s="247">
        <v>53</v>
      </c>
      <c r="S9" s="247">
        <v>2676</v>
      </c>
      <c r="T9" s="247">
        <v>471</v>
      </c>
      <c r="U9" s="248">
        <v>150</v>
      </c>
      <c r="V9" s="249">
        <v>9107</v>
      </c>
    </row>
    <row r="10" spans="1:22" x14ac:dyDescent="0.25">
      <c r="A10" s="209" t="s">
        <v>38</v>
      </c>
      <c r="B10" s="246">
        <v>1589</v>
      </c>
      <c r="C10" s="247">
        <v>233</v>
      </c>
      <c r="D10" s="247">
        <v>227</v>
      </c>
      <c r="E10" s="247">
        <v>0</v>
      </c>
      <c r="F10" s="247">
        <v>66</v>
      </c>
      <c r="G10" s="247">
        <v>316</v>
      </c>
      <c r="H10" s="247">
        <v>148</v>
      </c>
      <c r="I10" s="247">
        <v>55</v>
      </c>
      <c r="J10" s="247">
        <v>254</v>
      </c>
      <c r="K10" s="247">
        <v>55</v>
      </c>
      <c r="L10" s="247">
        <v>69</v>
      </c>
      <c r="M10" s="247">
        <v>51</v>
      </c>
      <c r="N10" s="247">
        <v>312</v>
      </c>
      <c r="O10" s="247">
        <v>569</v>
      </c>
      <c r="P10" s="247">
        <v>768</v>
      </c>
      <c r="Q10" s="247">
        <v>59</v>
      </c>
      <c r="R10" s="247">
        <v>41</v>
      </c>
      <c r="S10" s="247">
        <v>1912</v>
      </c>
      <c r="T10" s="247">
        <v>363</v>
      </c>
      <c r="U10" s="248">
        <v>117</v>
      </c>
      <c r="V10" s="249">
        <v>7204</v>
      </c>
    </row>
    <row r="11" spans="1:22" x14ac:dyDescent="0.25">
      <c r="A11" s="209" t="s">
        <v>39</v>
      </c>
      <c r="B11" s="246">
        <v>0</v>
      </c>
      <c r="C11" s="247">
        <v>0</v>
      </c>
      <c r="D11" s="247">
        <v>0</v>
      </c>
      <c r="E11" s="247">
        <v>0</v>
      </c>
      <c r="F11" s="247">
        <v>0</v>
      </c>
      <c r="G11" s="247">
        <v>0</v>
      </c>
      <c r="H11" s="247">
        <v>0</v>
      </c>
      <c r="I11" s="247">
        <v>0</v>
      </c>
      <c r="J11" s="247">
        <v>0</v>
      </c>
      <c r="K11" s="247">
        <v>0</v>
      </c>
      <c r="L11" s="247">
        <v>0</v>
      </c>
      <c r="M11" s="247">
        <v>0</v>
      </c>
      <c r="N11" s="247">
        <v>0</v>
      </c>
      <c r="O11" s="247">
        <v>0</v>
      </c>
      <c r="P11" s="247">
        <v>0</v>
      </c>
      <c r="Q11" s="247">
        <v>0</v>
      </c>
      <c r="R11" s="247">
        <v>0</v>
      </c>
      <c r="S11" s="247">
        <v>0</v>
      </c>
      <c r="T11" s="247">
        <v>0</v>
      </c>
      <c r="U11" s="247">
        <v>0</v>
      </c>
      <c r="V11" s="249">
        <v>0</v>
      </c>
    </row>
    <row r="12" spans="1:22" x14ac:dyDescent="0.25">
      <c r="A12" s="209" t="s">
        <v>40</v>
      </c>
      <c r="B12" s="246">
        <v>0</v>
      </c>
      <c r="C12" s="247">
        <v>0</v>
      </c>
      <c r="D12" s="247">
        <v>0</v>
      </c>
      <c r="E12" s="247">
        <v>0</v>
      </c>
      <c r="F12" s="247">
        <v>0</v>
      </c>
      <c r="G12" s="247">
        <v>0</v>
      </c>
      <c r="H12" s="247">
        <v>0</v>
      </c>
      <c r="I12" s="247">
        <v>0</v>
      </c>
      <c r="J12" s="247">
        <v>0</v>
      </c>
      <c r="K12" s="247">
        <v>0</v>
      </c>
      <c r="L12" s="247">
        <v>0</v>
      </c>
      <c r="M12" s="247">
        <v>0</v>
      </c>
      <c r="N12" s="247">
        <v>0</v>
      </c>
      <c r="O12" s="247">
        <v>0</v>
      </c>
      <c r="P12" s="247">
        <v>0</v>
      </c>
      <c r="Q12" s="247">
        <v>0</v>
      </c>
      <c r="R12" s="247">
        <v>0</v>
      </c>
      <c r="S12" s="247">
        <v>0</v>
      </c>
      <c r="T12" s="247">
        <v>0</v>
      </c>
      <c r="U12" s="247">
        <v>0</v>
      </c>
      <c r="V12" s="249">
        <v>0</v>
      </c>
    </row>
    <row r="13" spans="1:22" ht="14.4" thickBot="1" x14ac:dyDescent="0.3">
      <c r="A13" s="209" t="s">
        <v>41</v>
      </c>
      <c r="B13" s="250">
        <v>0</v>
      </c>
      <c r="C13" s="251">
        <v>0</v>
      </c>
      <c r="D13" s="251">
        <v>0</v>
      </c>
      <c r="E13" s="251">
        <v>0</v>
      </c>
      <c r="F13" s="251">
        <v>0</v>
      </c>
      <c r="G13" s="251">
        <v>0</v>
      </c>
      <c r="H13" s="251">
        <v>0</v>
      </c>
      <c r="I13" s="251">
        <v>0</v>
      </c>
      <c r="J13" s="251">
        <v>0</v>
      </c>
      <c r="K13" s="251">
        <v>0</v>
      </c>
      <c r="L13" s="251">
        <v>0</v>
      </c>
      <c r="M13" s="251">
        <v>0</v>
      </c>
      <c r="N13" s="251">
        <v>0</v>
      </c>
      <c r="O13" s="251">
        <v>0</v>
      </c>
      <c r="P13" s="251">
        <v>0</v>
      </c>
      <c r="Q13" s="251">
        <v>0</v>
      </c>
      <c r="R13" s="251">
        <v>0</v>
      </c>
      <c r="S13" s="251">
        <v>0</v>
      </c>
      <c r="T13" s="251">
        <v>0</v>
      </c>
      <c r="U13" s="251">
        <v>0</v>
      </c>
      <c r="V13" s="253">
        <v>0</v>
      </c>
    </row>
    <row r="14" spans="1:22" ht="16.2" thickBot="1" x14ac:dyDescent="0.3">
      <c r="A14" s="254" t="s">
        <v>144</v>
      </c>
      <c r="B14" s="255">
        <f>B2+B3+B4+B5+B6+B7+B8+B9+B10+B11+B12+B13</f>
        <v>14817</v>
      </c>
      <c r="C14" s="256">
        <f t="shared" ref="C14:V14" si="0">C2+C3+C4+C5+C6+C7+C8+C9+C10+C11+C12+C13</f>
        <v>1323</v>
      </c>
      <c r="D14" s="256">
        <f t="shared" si="0"/>
        <v>1116</v>
      </c>
      <c r="E14" s="256">
        <f t="shared" si="0"/>
        <v>4</v>
      </c>
      <c r="F14" s="256">
        <f t="shared" si="0"/>
        <v>716</v>
      </c>
      <c r="G14" s="256">
        <f t="shared" si="0"/>
        <v>2806</v>
      </c>
      <c r="H14" s="256">
        <f t="shared" si="0"/>
        <v>1082</v>
      </c>
      <c r="I14" s="256">
        <f t="shared" si="0"/>
        <v>564</v>
      </c>
      <c r="J14" s="256">
        <f t="shared" si="0"/>
        <v>2502</v>
      </c>
      <c r="K14" s="256">
        <f t="shared" si="0"/>
        <v>918</v>
      </c>
      <c r="L14" s="256">
        <f t="shared" si="0"/>
        <v>577</v>
      </c>
      <c r="M14" s="256">
        <f t="shared" si="0"/>
        <v>822</v>
      </c>
      <c r="N14" s="256">
        <f t="shared" si="0"/>
        <v>4012</v>
      </c>
      <c r="O14" s="256">
        <f t="shared" si="0"/>
        <v>5441</v>
      </c>
      <c r="P14" s="256">
        <f t="shared" si="0"/>
        <v>7472</v>
      </c>
      <c r="Q14" s="256">
        <f t="shared" si="0"/>
        <v>431</v>
      </c>
      <c r="R14" s="256">
        <f t="shared" si="0"/>
        <v>364</v>
      </c>
      <c r="S14" s="256">
        <f t="shared" si="0"/>
        <v>19922</v>
      </c>
      <c r="T14" s="256">
        <f t="shared" si="0"/>
        <v>3398</v>
      </c>
      <c r="U14" s="257">
        <f t="shared" si="0"/>
        <v>1137</v>
      </c>
      <c r="V14" s="258">
        <f t="shared" si="0"/>
        <v>69424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3:Q21"/>
  <sheetViews>
    <sheetView rightToLeft="1" workbookViewId="0">
      <selection activeCell="K29" sqref="K29"/>
    </sheetView>
  </sheetViews>
  <sheetFormatPr defaultRowHeight="13.8" x14ac:dyDescent="0.25"/>
  <cols>
    <col min="2" max="2" width="13.59765625" bestFit="1" customWidth="1"/>
    <col min="3" max="3" width="12.19921875" customWidth="1"/>
    <col min="15" max="15" width="25.3984375" customWidth="1"/>
  </cols>
  <sheetData>
    <row r="3" spans="2:17" ht="14.4" thickBot="1" x14ac:dyDescent="0.3"/>
    <row r="4" spans="2:17" ht="14.4" thickBot="1" x14ac:dyDescent="0.3">
      <c r="B4" s="308" t="s">
        <v>42</v>
      </c>
      <c r="C4" s="317" t="s">
        <v>61</v>
      </c>
      <c r="D4" s="313" t="s">
        <v>27</v>
      </c>
      <c r="E4" s="314"/>
      <c r="F4" s="321" t="s">
        <v>26</v>
      </c>
      <c r="G4" s="321"/>
      <c r="H4" s="313" t="s">
        <v>145</v>
      </c>
      <c r="I4" s="314"/>
      <c r="J4" s="313" t="s">
        <v>146</v>
      </c>
      <c r="K4" s="314"/>
      <c r="L4" s="315" t="s">
        <v>147</v>
      </c>
      <c r="M4" s="316"/>
      <c r="N4" s="315" t="s">
        <v>148</v>
      </c>
      <c r="O4" s="316"/>
      <c r="P4" s="319" t="s">
        <v>0</v>
      </c>
      <c r="Q4" s="320"/>
    </row>
    <row r="5" spans="2:17" ht="14.4" thickBot="1" x14ac:dyDescent="0.3">
      <c r="B5" s="309"/>
      <c r="C5" s="318"/>
      <c r="D5" s="315" t="s">
        <v>53</v>
      </c>
      <c r="E5" s="316"/>
      <c r="F5" s="315" t="s">
        <v>53</v>
      </c>
      <c r="G5" s="316"/>
      <c r="H5" s="315" t="s">
        <v>53</v>
      </c>
      <c r="I5" s="316"/>
      <c r="J5" s="315" t="s">
        <v>53</v>
      </c>
      <c r="K5" s="316"/>
      <c r="L5" s="315" t="s">
        <v>53</v>
      </c>
      <c r="M5" s="316"/>
      <c r="N5" s="315" t="s">
        <v>53</v>
      </c>
      <c r="O5" s="316"/>
      <c r="P5" s="315" t="s">
        <v>53</v>
      </c>
      <c r="Q5" s="316"/>
    </row>
    <row r="6" spans="2:17" ht="15.6" x14ac:dyDescent="0.3">
      <c r="B6" s="165" t="s">
        <v>92</v>
      </c>
      <c r="C6" s="166">
        <v>1072</v>
      </c>
      <c r="D6" s="326">
        <v>5</v>
      </c>
      <c r="E6" s="327"/>
      <c r="F6" s="326">
        <v>829</v>
      </c>
      <c r="G6" s="327"/>
      <c r="H6" s="326">
        <v>136</v>
      </c>
      <c r="I6" s="327"/>
      <c r="J6" s="326">
        <v>3</v>
      </c>
      <c r="K6" s="327"/>
      <c r="L6" s="326">
        <v>17</v>
      </c>
      <c r="M6" s="327"/>
      <c r="N6" s="326">
        <v>71</v>
      </c>
      <c r="O6" s="327"/>
      <c r="P6" s="326">
        <v>11</v>
      </c>
      <c r="Q6" s="327"/>
    </row>
    <row r="7" spans="2:17" ht="15.6" x14ac:dyDescent="0.3">
      <c r="B7" s="165" t="s">
        <v>31</v>
      </c>
      <c r="C7" s="173">
        <v>1002</v>
      </c>
      <c r="D7" s="324">
        <v>4</v>
      </c>
      <c r="E7" s="325"/>
      <c r="F7" s="324">
        <v>748</v>
      </c>
      <c r="G7" s="325"/>
      <c r="H7" s="324">
        <v>97</v>
      </c>
      <c r="I7" s="325"/>
      <c r="J7" s="324">
        <v>66</v>
      </c>
      <c r="K7" s="325"/>
      <c r="L7" s="324">
        <v>5</v>
      </c>
      <c r="M7" s="325"/>
      <c r="N7" s="324">
        <v>71</v>
      </c>
      <c r="O7" s="325"/>
      <c r="P7" s="324">
        <v>11</v>
      </c>
      <c r="Q7" s="325"/>
    </row>
    <row r="8" spans="2:17" ht="15.6" x14ac:dyDescent="0.3">
      <c r="B8" s="165" t="s">
        <v>32</v>
      </c>
      <c r="C8" s="173">
        <v>934</v>
      </c>
      <c r="D8" s="324">
        <v>5</v>
      </c>
      <c r="E8" s="325"/>
      <c r="F8" s="324">
        <v>573</v>
      </c>
      <c r="G8" s="325"/>
      <c r="H8" s="324">
        <v>175</v>
      </c>
      <c r="I8" s="325"/>
      <c r="J8" s="324">
        <v>53</v>
      </c>
      <c r="K8" s="325"/>
      <c r="L8" s="324">
        <v>12</v>
      </c>
      <c r="M8" s="325"/>
      <c r="N8" s="324">
        <v>111</v>
      </c>
      <c r="O8" s="325"/>
      <c r="P8" s="324">
        <v>5</v>
      </c>
      <c r="Q8" s="325"/>
    </row>
    <row r="9" spans="2:17" ht="15.6" x14ac:dyDescent="0.3">
      <c r="B9" s="165" t="s">
        <v>33</v>
      </c>
      <c r="C9" s="173">
        <v>617</v>
      </c>
      <c r="D9" s="324">
        <v>4</v>
      </c>
      <c r="E9" s="325"/>
      <c r="F9" s="324">
        <v>369</v>
      </c>
      <c r="G9" s="325"/>
      <c r="H9" s="324">
        <v>149</v>
      </c>
      <c r="I9" s="325"/>
      <c r="J9" s="324">
        <v>10</v>
      </c>
      <c r="K9" s="325"/>
      <c r="L9" s="324">
        <v>10</v>
      </c>
      <c r="M9" s="325"/>
      <c r="N9" s="324">
        <v>69</v>
      </c>
      <c r="O9" s="325"/>
      <c r="P9" s="324">
        <v>6</v>
      </c>
      <c r="Q9" s="325"/>
    </row>
    <row r="10" spans="2:17" ht="15.6" x14ac:dyDescent="0.3">
      <c r="B10" s="165" t="s">
        <v>34</v>
      </c>
      <c r="C10" s="173">
        <v>578</v>
      </c>
      <c r="D10" s="324">
        <v>9</v>
      </c>
      <c r="E10" s="325"/>
      <c r="F10" s="324">
        <v>358</v>
      </c>
      <c r="G10" s="325"/>
      <c r="H10" s="324">
        <v>123</v>
      </c>
      <c r="I10" s="325"/>
      <c r="J10" s="324">
        <v>1</v>
      </c>
      <c r="K10" s="325"/>
      <c r="L10" s="324">
        <v>8</v>
      </c>
      <c r="M10" s="325"/>
      <c r="N10" s="324">
        <v>71</v>
      </c>
      <c r="O10" s="325"/>
      <c r="P10" s="324">
        <v>8</v>
      </c>
      <c r="Q10" s="325"/>
    </row>
    <row r="11" spans="2:17" ht="15.6" x14ac:dyDescent="0.3">
      <c r="B11" s="165" t="s">
        <v>35</v>
      </c>
      <c r="C11" s="173">
        <v>386</v>
      </c>
      <c r="D11" s="324">
        <v>8</v>
      </c>
      <c r="E11" s="325"/>
      <c r="F11" s="324">
        <v>199</v>
      </c>
      <c r="G11" s="325"/>
      <c r="H11" s="324">
        <v>74</v>
      </c>
      <c r="I11" s="325"/>
      <c r="J11" s="324">
        <v>2</v>
      </c>
      <c r="K11" s="325"/>
      <c r="L11" s="324">
        <v>13</v>
      </c>
      <c r="M11" s="325"/>
      <c r="N11" s="324">
        <v>77</v>
      </c>
      <c r="O11" s="325"/>
      <c r="P11" s="324">
        <v>13</v>
      </c>
      <c r="Q11" s="325"/>
    </row>
    <row r="12" spans="2:17" ht="15.6" x14ac:dyDescent="0.3">
      <c r="B12" s="165" t="s">
        <v>36</v>
      </c>
      <c r="C12" s="173">
        <v>469</v>
      </c>
      <c r="D12" s="324">
        <v>9</v>
      </c>
      <c r="E12" s="325"/>
      <c r="F12" s="324">
        <v>215</v>
      </c>
      <c r="G12" s="325"/>
      <c r="H12" s="324">
        <v>128</v>
      </c>
      <c r="I12" s="325"/>
      <c r="J12" s="324">
        <v>4</v>
      </c>
      <c r="K12" s="325"/>
      <c r="L12" s="324">
        <v>10</v>
      </c>
      <c r="M12" s="325"/>
      <c r="N12" s="324">
        <v>91</v>
      </c>
      <c r="O12" s="325"/>
      <c r="P12" s="324">
        <v>12</v>
      </c>
      <c r="Q12" s="325"/>
    </row>
    <row r="13" spans="2:17" ht="15.6" x14ac:dyDescent="0.3">
      <c r="B13" s="165" t="s">
        <v>37</v>
      </c>
      <c r="C13" s="173">
        <v>571</v>
      </c>
      <c r="D13" s="324">
        <v>8</v>
      </c>
      <c r="E13" s="325"/>
      <c r="F13" s="324">
        <v>95</v>
      </c>
      <c r="G13" s="325"/>
      <c r="H13" s="324">
        <v>304</v>
      </c>
      <c r="I13" s="325"/>
      <c r="J13" s="324">
        <v>4</v>
      </c>
      <c r="K13" s="325"/>
      <c r="L13" s="324">
        <v>13</v>
      </c>
      <c r="M13" s="325"/>
      <c r="N13" s="324">
        <v>135</v>
      </c>
      <c r="O13" s="325"/>
      <c r="P13" s="324">
        <v>12</v>
      </c>
      <c r="Q13" s="325"/>
    </row>
    <row r="14" spans="2:17" ht="15.6" x14ac:dyDescent="0.3">
      <c r="B14" s="165" t="s">
        <v>38</v>
      </c>
      <c r="C14" s="173">
        <v>392</v>
      </c>
      <c r="D14" s="324">
        <v>4</v>
      </c>
      <c r="E14" s="325"/>
      <c r="F14" s="324">
        <v>59</v>
      </c>
      <c r="G14" s="325"/>
      <c r="H14" s="324">
        <v>218</v>
      </c>
      <c r="I14" s="325"/>
      <c r="J14" s="324">
        <v>5</v>
      </c>
      <c r="K14" s="325"/>
      <c r="L14" s="324">
        <v>10</v>
      </c>
      <c r="M14" s="325"/>
      <c r="N14" s="324">
        <v>85</v>
      </c>
      <c r="O14" s="325"/>
      <c r="P14" s="324">
        <v>11</v>
      </c>
      <c r="Q14" s="325"/>
    </row>
    <row r="15" spans="2:17" ht="15.6" x14ac:dyDescent="0.3">
      <c r="B15" s="165" t="s">
        <v>39</v>
      </c>
      <c r="C15" s="173">
        <v>0</v>
      </c>
      <c r="D15" s="324">
        <v>0</v>
      </c>
      <c r="E15" s="325"/>
      <c r="F15" s="324">
        <v>0</v>
      </c>
      <c r="G15" s="325"/>
      <c r="H15" s="324">
        <v>0</v>
      </c>
      <c r="I15" s="325"/>
      <c r="J15" s="324">
        <v>0</v>
      </c>
      <c r="K15" s="325"/>
      <c r="L15" s="324">
        <v>0</v>
      </c>
      <c r="M15" s="325"/>
      <c r="N15" s="324">
        <v>0</v>
      </c>
      <c r="O15" s="325"/>
      <c r="P15" s="324">
        <v>0</v>
      </c>
      <c r="Q15" s="325"/>
    </row>
    <row r="16" spans="2:17" ht="15.6" x14ac:dyDescent="0.3">
      <c r="B16" s="165" t="s">
        <v>40</v>
      </c>
      <c r="C16" s="173">
        <v>0</v>
      </c>
      <c r="D16" s="324">
        <v>0</v>
      </c>
      <c r="E16" s="325"/>
      <c r="F16" s="324">
        <v>0</v>
      </c>
      <c r="G16" s="325"/>
      <c r="H16" s="324">
        <v>0</v>
      </c>
      <c r="I16" s="325"/>
      <c r="J16" s="324">
        <v>0</v>
      </c>
      <c r="K16" s="325"/>
      <c r="L16" s="324">
        <v>0</v>
      </c>
      <c r="M16" s="325"/>
      <c r="N16" s="324">
        <v>0</v>
      </c>
      <c r="O16" s="325"/>
      <c r="P16" s="324">
        <v>0</v>
      </c>
      <c r="Q16" s="325"/>
    </row>
    <row r="17" spans="2:17" ht="15.6" x14ac:dyDescent="0.3">
      <c r="B17" s="165" t="s">
        <v>41</v>
      </c>
      <c r="C17" s="173">
        <v>0</v>
      </c>
      <c r="D17" s="324">
        <v>0</v>
      </c>
      <c r="E17" s="325"/>
      <c r="F17" s="324">
        <v>0</v>
      </c>
      <c r="G17" s="325"/>
      <c r="H17" s="324">
        <v>0</v>
      </c>
      <c r="I17" s="325"/>
      <c r="J17" s="324">
        <v>0</v>
      </c>
      <c r="K17" s="325"/>
      <c r="L17" s="324">
        <v>0</v>
      </c>
      <c r="M17" s="325"/>
      <c r="N17" s="324">
        <v>0</v>
      </c>
      <c r="O17" s="325"/>
      <c r="P17" s="324">
        <v>0</v>
      </c>
      <c r="Q17" s="325"/>
    </row>
    <row r="18" spans="2:17" ht="16.2" thickBot="1" x14ac:dyDescent="0.35">
      <c r="B18" s="165" t="s">
        <v>25</v>
      </c>
      <c r="C18" s="235">
        <f>C17+C16+C15+C14+C13+C12+C11+C10+C9+C8+C7+C6</f>
        <v>6021</v>
      </c>
      <c r="D18" s="322">
        <f t="shared" ref="D18:P18" si="0">D17+D16+D15+D14+D13+D12+D11+D10+D9+D8+D7+D6</f>
        <v>56</v>
      </c>
      <c r="E18" s="323"/>
      <c r="F18" s="322">
        <f t="shared" si="0"/>
        <v>3445</v>
      </c>
      <c r="G18" s="323"/>
      <c r="H18" s="322">
        <f t="shared" si="0"/>
        <v>1404</v>
      </c>
      <c r="I18" s="323"/>
      <c r="J18" s="322">
        <f t="shared" si="0"/>
        <v>148</v>
      </c>
      <c r="K18" s="323"/>
      <c r="L18" s="322">
        <f t="shared" si="0"/>
        <v>98</v>
      </c>
      <c r="M18" s="323"/>
      <c r="N18" s="322">
        <f t="shared" si="0"/>
        <v>781</v>
      </c>
      <c r="O18" s="323"/>
      <c r="P18" s="322">
        <f t="shared" si="0"/>
        <v>89</v>
      </c>
      <c r="Q18" s="323"/>
    </row>
    <row r="21" spans="2:17" x14ac:dyDescent="0.25">
      <c r="C21" s="259"/>
    </row>
  </sheetData>
  <mergeCells count="107">
    <mergeCell ref="B4:B5"/>
    <mergeCell ref="C4:C5"/>
    <mergeCell ref="D4:E4"/>
    <mergeCell ref="F4:G4"/>
    <mergeCell ref="H4:I4"/>
    <mergeCell ref="J4:K4"/>
    <mergeCell ref="L4:M4"/>
    <mergeCell ref="N4:O4"/>
    <mergeCell ref="P4:Q4"/>
    <mergeCell ref="D5:E5"/>
    <mergeCell ref="F5:G5"/>
    <mergeCell ref="H5:I5"/>
    <mergeCell ref="J5:K5"/>
    <mergeCell ref="L5:M5"/>
    <mergeCell ref="N5:O5"/>
    <mergeCell ref="P5:Q5"/>
    <mergeCell ref="P6:Q6"/>
    <mergeCell ref="D7:E7"/>
    <mergeCell ref="F7:G7"/>
    <mergeCell ref="H7:I7"/>
    <mergeCell ref="J7:K7"/>
    <mergeCell ref="L7:M7"/>
    <mergeCell ref="N7:O7"/>
    <mergeCell ref="P7:Q7"/>
    <mergeCell ref="D6:E6"/>
    <mergeCell ref="F6:G6"/>
    <mergeCell ref="H6:I6"/>
    <mergeCell ref="J6:K6"/>
    <mergeCell ref="L6:M6"/>
    <mergeCell ref="N6:O6"/>
    <mergeCell ref="P8:Q8"/>
    <mergeCell ref="D9:E9"/>
    <mergeCell ref="F9:G9"/>
    <mergeCell ref="H9:I9"/>
    <mergeCell ref="J9:K9"/>
    <mergeCell ref="L9:M9"/>
    <mergeCell ref="N9:O9"/>
    <mergeCell ref="P9:Q9"/>
    <mergeCell ref="D8:E8"/>
    <mergeCell ref="F8:G8"/>
    <mergeCell ref="H8:I8"/>
    <mergeCell ref="J8:K8"/>
    <mergeCell ref="L8:M8"/>
    <mergeCell ref="N8:O8"/>
    <mergeCell ref="P10:Q10"/>
    <mergeCell ref="D11:E11"/>
    <mergeCell ref="F11:G11"/>
    <mergeCell ref="H11:I11"/>
    <mergeCell ref="J11:K11"/>
    <mergeCell ref="L11:M11"/>
    <mergeCell ref="N11:O11"/>
    <mergeCell ref="P11:Q11"/>
    <mergeCell ref="D10:E10"/>
    <mergeCell ref="F10:G10"/>
    <mergeCell ref="H10:I10"/>
    <mergeCell ref="J10:K10"/>
    <mergeCell ref="L10:M10"/>
    <mergeCell ref="N10:O10"/>
    <mergeCell ref="P12:Q12"/>
    <mergeCell ref="D13:E13"/>
    <mergeCell ref="F13:G13"/>
    <mergeCell ref="H13:I13"/>
    <mergeCell ref="J13:K13"/>
    <mergeCell ref="L13:M13"/>
    <mergeCell ref="N13:O13"/>
    <mergeCell ref="P13:Q13"/>
    <mergeCell ref="D12:E12"/>
    <mergeCell ref="F12:G12"/>
    <mergeCell ref="H12:I12"/>
    <mergeCell ref="J12:K12"/>
    <mergeCell ref="L12:M12"/>
    <mergeCell ref="N12:O12"/>
    <mergeCell ref="P14:Q14"/>
    <mergeCell ref="D15:E15"/>
    <mergeCell ref="F15:G15"/>
    <mergeCell ref="H15:I15"/>
    <mergeCell ref="J15:K15"/>
    <mergeCell ref="L15:M15"/>
    <mergeCell ref="N15:O15"/>
    <mergeCell ref="P15:Q15"/>
    <mergeCell ref="D14:E14"/>
    <mergeCell ref="F14:G14"/>
    <mergeCell ref="H14:I14"/>
    <mergeCell ref="J14:K14"/>
    <mergeCell ref="L14:M14"/>
    <mergeCell ref="N14:O14"/>
    <mergeCell ref="P18:Q18"/>
    <mergeCell ref="D18:E18"/>
    <mergeCell ref="F18:G18"/>
    <mergeCell ref="H18:I18"/>
    <mergeCell ref="J18:K18"/>
    <mergeCell ref="L18:M18"/>
    <mergeCell ref="N18:O18"/>
    <mergeCell ref="P16:Q16"/>
    <mergeCell ref="D17:E17"/>
    <mergeCell ref="F17:G17"/>
    <mergeCell ref="H17:I17"/>
    <mergeCell ref="J17:K17"/>
    <mergeCell ref="L17:M17"/>
    <mergeCell ref="N17:O17"/>
    <mergeCell ref="P17:Q17"/>
    <mergeCell ref="D16:E16"/>
    <mergeCell ref="F16:G16"/>
    <mergeCell ref="H16:I16"/>
    <mergeCell ref="J16:K16"/>
    <mergeCell ref="L16:M16"/>
    <mergeCell ref="N16:O1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14"/>
  <sheetViews>
    <sheetView rightToLeft="1" tabSelected="1" workbookViewId="0"/>
  </sheetViews>
  <sheetFormatPr defaultRowHeight="13.8" x14ac:dyDescent="0.25"/>
  <sheetData>
    <row r="1" spans="1:14" ht="24.6" thickBot="1" x14ac:dyDescent="0.3">
      <c r="A1" s="261" t="s">
        <v>42</v>
      </c>
      <c r="B1" s="262" t="s">
        <v>0</v>
      </c>
      <c r="C1" s="263" t="s">
        <v>149</v>
      </c>
      <c r="D1" s="263" t="s">
        <v>150</v>
      </c>
      <c r="E1" s="263" t="s">
        <v>151</v>
      </c>
      <c r="F1" s="263" t="s">
        <v>152</v>
      </c>
      <c r="G1" s="263" t="s">
        <v>153</v>
      </c>
      <c r="H1" s="263" t="s">
        <v>154</v>
      </c>
      <c r="I1" s="263" t="s">
        <v>155</v>
      </c>
      <c r="J1" s="263" t="s">
        <v>156</v>
      </c>
      <c r="K1" s="263" t="s">
        <v>23</v>
      </c>
      <c r="L1" s="263" t="s">
        <v>24</v>
      </c>
      <c r="M1" s="263" t="s">
        <v>157</v>
      </c>
      <c r="N1" s="263" t="s">
        <v>59</v>
      </c>
    </row>
    <row r="2" spans="1:14" ht="14.4" thickBot="1" x14ac:dyDescent="0.3">
      <c r="A2" s="261" t="s">
        <v>30</v>
      </c>
      <c r="B2" s="264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6">
        <v>2693</v>
      </c>
    </row>
    <row r="3" spans="1:14" ht="14.4" thickBot="1" x14ac:dyDescent="0.3">
      <c r="A3" s="261" t="s">
        <v>31</v>
      </c>
      <c r="B3" s="264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6">
        <v>2413</v>
      </c>
    </row>
    <row r="4" spans="1:14" ht="14.4" thickBot="1" x14ac:dyDescent="0.3">
      <c r="A4" s="261" t="s">
        <v>32</v>
      </c>
      <c r="B4" s="264">
        <v>1581</v>
      </c>
      <c r="C4" s="265">
        <v>80</v>
      </c>
      <c r="D4" s="265">
        <v>88</v>
      </c>
      <c r="E4" s="265">
        <v>743</v>
      </c>
      <c r="F4" s="265">
        <v>172</v>
      </c>
      <c r="G4" s="265">
        <v>52</v>
      </c>
      <c r="H4" s="265">
        <v>134</v>
      </c>
      <c r="I4" s="265">
        <v>41</v>
      </c>
      <c r="J4" s="265">
        <v>2</v>
      </c>
      <c r="K4" s="265">
        <v>0</v>
      </c>
      <c r="L4" s="265">
        <v>0</v>
      </c>
      <c r="M4" s="265">
        <v>189</v>
      </c>
      <c r="N4" s="266">
        <v>3319</v>
      </c>
    </row>
    <row r="5" spans="1:14" ht="14.4" thickBot="1" x14ac:dyDescent="0.3">
      <c r="A5" s="261" t="s">
        <v>33</v>
      </c>
      <c r="B5" s="264">
        <v>2174</v>
      </c>
      <c r="C5" s="265">
        <v>179</v>
      </c>
      <c r="D5" s="265">
        <v>120</v>
      </c>
      <c r="E5" s="265">
        <v>770</v>
      </c>
      <c r="F5" s="265">
        <v>237</v>
      </c>
      <c r="G5" s="265">
        <v>94</v>
      </c>
      <c r="H5" s="265">
        <v>196</v>
      </c>
      <c r="I5" s="265">
        <v>112</v>
      </c>
      <c r="J5" s="265">
        <v>57</v>
      </c>
      <c r="K5" s="265">
        <v>2</v>
      </c>
      <c r="L5" s="265">
        <v>19</v>
      </c>
      <c r="M5" s="265">
        <v>819</v>
      </c>
      <c r="N5" s="266">
        <v>4779</v>
      </c>
    </row>
    <row r="6" spans="1:14" ht="14.4" thickBot="1" x14ac:dyDescent="0.3">
      <c r="A6" s="261" t="s">
        <v>34</v>
      </c>
      <c r="B6" s="264">
        <v>1157</v>
      </c>
      <c r="C6" s="265">
        <v>29</v>
      </c>
      <c r="D6" s="265">
        <v>31</v>
      </c>
      <c r="E6" s="265">
        <v>406</v>
      </c>
      <c r="F6" s="265">
        <v>43</v>
      </c>
      <c r="G6" s="265">
        <v>150</v>
      </c>
      <c r="H6" s="265">
        <v>23</v>
      </c>
      <c r="I6" s="265">
        <v>7</v>
      </c>
      <c r="J6" s="265">
        <v>504</v>
      </c>
      <c r="K6" s="265">
        <v>39</v>
      </c>
      <c r="L6" s="265">
        <v>1</v>
      </c>
      <c r="M6" s="265">
        <v>1416</v>
      </c>
      <c r="N6" s="266">
        <v>3806</v>
      </c>
    </row>
    <row r="7" spans="1:14" ht="14.4" thickBot="1" x14ac:dyDescent="0.3">
      <c r="A7" s="261" t="s">
        <v>35</v>
      </c>
      <c r="B7" s="264">
        <v>838</v>
      </c>
      <c r="C7" s="265">
        <v>45</v>
      </c>
      <c r="D7" s="265">
        <v>8</v>
      </c>
      <c r="E7" s="265">
        <v>194</v>
      </c>
      <c r="F7" s="265">
        <v>19</v>
      </c>
      <c r="G7" s="265">
        <v>86</v>
      </c>
      <c r="H7" s="265">
        <v>0</v>
      </c>
      <c r="I7" s="265">
        <v>0</v>
      </c>
      <c r="J7" s="265">
        <v>341</v>
      </c>
      <c r="K7" s="265">
        <v>59</v>
      </c>
      <c r="L7" s="265">
        <v>76</v>
      </c>
      <c r="M7" s="265">
        <v>1917</v>
      </c>
      <c r="N7" s="266">
        <v>3583</v>
      </c>
    </row>
    <row r="8" spans="1:14" ht="14.4" thickBot="1" x14ac:dyDescent="0.3">
      <c r="A8" s="261" t="s">
        <v>36</v>
      </c>
      <c r="B8" s="264">
        <v>1566</v>
      </c>
      <c r="C8" s="265">
        <v>14</v>
      </c>
      <c r="D8" s="265">
        <v>21</v>
      </c>
      <c r="E8" s="265">
        <v>158</v>
      </c>
      <c r="F8" s="265">
        <v>10</v>
      </c>
      <c r="G8" s="265">
        <v>215</v>
      </c>
      <c r="H8" s="265">
        <v>0</v>
      </c>
      <c r="I8" s="265">
        <v>0</v>
      </c>
      <c r="J8" s="265">
        <v>589</v>
      </c>
      <c r="K8" s="265">
        <v>75</v>
      </c>
      <c r="L8" s="265">
        <v>130</v>
      </c>
      <c r="M8" s="265">
        <v>1093</v>
      </c>
      <c r="N8" s="266">
        <v>3871</v>
      </c>
    </row>
    <row r="9" spans="1:14" ht="14.4" thickBot="1" x14ac:dyDescent="0.3">
      <c r="A9" s="261" t="s">
        <v>37</v>
      </c>
      <c r="B9" s="264">
        <v>1428</v>
      </c>
      <c r="C9" s="265">
        <v>21</v>
      </c>
      <c r="D9" s="265">
        <v>32</v>
      </c>
      <c r="E9" s="265">
        <v>40</v>
      </c>
      <c r="F9" s="265">
        <v>41</v>
      </c>
      <c r="G9" s="265">
        <v>28</v>
      </c>
      <c r="H9" s="265">
        <v>0</v>
      </c>
      <c r="I9" s="265">
        <v>0</v>
      </c>
      <c r="J9" s="265">
        <v>341</v>
      </c>
      <c r="K9" s="265">
        <v>73</v>
      </c>
      <c r="L9" s="265">
        <v>124</v>
      </c>
      <c r="M9" s="265">
        <v>1115</v>
      </c>
      <c r="N9" s="266">
        <v>3234</v>
      </c>
    </row>
    <row r="10" spans="1:14" ht="14.4" thickBot="1" x14ac:dyDescent="0.3">
      <c r="A10" s="261" t="s">
        <v>38</v>
      </c>
      <c r="B10" s="264">
        <v>1892</v>
      </c>
      <c r="C10" s="265">
        <v>15</v>
      </c>
      <c r="D10" s="265">
        <v>50</v>
      </c>
      <c r="E10" s="265">
        <v>66</v>
      </c>
      <c r="F10" s="265">
        <v>103</v>
      </c>
      <c r="G10" s="265">
        <v>48</v>
      </c>
      <c r="H10" s="265">
        <v>2</v>
      </c>
      <c r="I10" s="265">
        <v>4</v>
      </c>
      <c r="J10" s="265">
        <v>277</v>
      </c>
      <c r="K10" s="265">
        <v>51</v>
      </c>
      <c r="L10" s="265">
        <v>132</v>
      </c>
      <c r="M10" s="265">
        <v>328</v>
      </c>
      <c r="N10" s="266">
        <v>2968</v>
      </c>
    </row>
    <row r="11" spans="1:14" ht="14.4" thickBot="1" x14ac:dyDescent="0.3">
      <c r="A11" s="261" t="s">
        <v>39</v>
      </c>
      <c r="B11" s="264">
        <v>331</v>
      </c>
      <c r="C11" s="265">
        <v>0</v>
      </c>
      <c r="D11" s="265">
        <v>23</v>
      </c>
      <c r="E11" s="265">
        <v>16</v>
      </c>
      <c r="F11" s="265">
        <v>82</v>
      </c>
      <c r="G11" s="265">
        <v>3</v>
      </c>
      <c r="H11" s="265">
        <v>0</v>
      </c>
      <c r="I11" s="265">
        <v>26</v>
      </c>
      <c r="J11" s="265">
        <v>19</v>
      </c>
      <c r="K11" s="265">
        <v>59</v>
      </c>
      <c r="L11" s="265">
        <v>83</v>
      </c>
      <c r="M11" s="265">
        <v>1019</v>
      </c>
      <c r="N11" s="266">
        <v>1661</v>
      </c>
    </row>
    <row r="12" spans="1:14" ht="14.4" thickBot="1" x14ac:dyDescent="0.3">
      <c r="A12" s="261" t="s">
        <v>40</v>
      </c>
      <c r="B12" s="264">
        <v>836</v>
      </c>
      <c r="C12" s="265">
        <v>8</v>
      </c>
      <c r="D12" s="265">
        <v>46</v>
      </c>
      <c r="E12" s="265">
        <v>120</v>
      </c>
      <c r="F12" s="265">
        <v>99</v>
      </c>
      <c r="G12" s="265">
        <v>0</v>
      </c>
      <c r="H12" s="265">
        <v>2</v>
      </c>
      <c r="I12" s="265">
        <v>44</v>
      </c>
      <c r="J12" s="265">
        <v>64</v>
      </c>
      <c r="K12" s="265">
        <v>41</v>
      </c>
      <c r="L12" s="265">
        <v>108</v>
      </c>
      <c r="M12" s="265">
        <v>1406</v>
      </c>
      <c r="N12" s="266">
        <v>2774</v>
      </c>
    </row>
    <row r="13" spans="1:14" ht="14.4" thickBot="1" x14ac:dyDescent="0.3">
      <c r="A13" s="261" t="s">
        <v>41</v>
      </c>
      <c r="B13" s="264"/>
      <c r="C13" s="265"/>
      <c r="D13" s="265"/>
      <c r="E13" s="265"/>
      <c r="F13" s="265"/>
      <c r="G13" s="265"/>
      <c r="H13" s="265"/>
      <c r="I13" s="265"/>
      <c r="J13" s="265"/>
      <c r="K13" s="265"/>
      <c r="L13" s="265"/>
      <c r="M13" s="265"/>
      <c r="N13" s="266"/>
    </row>
    <row r="14" spans="1:14" ht="24.6" thickBot="1" x14ac:dyDescent="0.3">
      <c r="A14" s="261" t="s">
        <v>25</v>
      </c>
      <c r="B14" s="267">
        <f>B2+B3+B4+B5+B6+B7+B8+B9+B10+B11+B12+B13</f>
        <v>11803</v>
      </c>
      <c r="C14" s="154">
        <f t="shared" ref="C14:N14" si="0">C2+C3+C4+C5+C6+C7+C8+C9+C10+C11+C12+C13</f>
        <v>391</v>
      </c>
      <c r="D14" s="154">
        <f t="shared" si="0"/>
        <v>419</v>
      </c>
      <c r="E14" s="154">
        <f t="shared" si="0"/>
        <v>2513</v>
      </c>
      <c r="F14" s="154">
        <f t="shared" si="0"/>
        <v>806</v>
      </c>
      <c r="G14" s="154">
        <f t="shared" si="0"/>
        <v>676</v>
      </c>
      <c r="H14" s="154">
        <f t="shared" si="0"/>
        <v>357</v>
      </c>
      <c r="I14" s="154">
        <f t="shared" si="0"/>
        <v>234</v>
      </c>
      <c r="J14" s="154">
        <f t="shared" si="0"/>
        <v>2194</v>
      </c>
      <c r="K14" s="154">
        <f t="shared" si="0"/>
        <v>399</v>
      </c>
      <c r="L14" s="154">
        <f t="shared" si="0"/>
        <v>673</v>
      </c>
      <c r="M14" s="154">
        <f t="shared" si="0"/>
        <v>9302</v>
      </c>
      <c r="N14" s="154">
        <f t="shared" si="0"/>
        <v>35101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"/>
  <sheetViews>
    <sheetView rightToLeft="1" workbookViewId="0">
      <selection sqref="A1:E13"/>
    </sheetView>
  </sheetViews>
  <sheetFormatPr defaultRowHeight="13.8" x14ac:dyDescent="0.25"/>
  <sheetData>
    <row r="1" spans="1:5" ht="14.4" thickBot="1" x14ac:dyDescent="0.3">
      <c r="A1" s="15"/>
      <c r="B1" s="16" t="s">
        <v>26</v>
      </c>
      <c r="C1" s="17" t="s">
        <v>27</v>
      </c>
      <c r="D1" s="17" t="s">
        <v>28</v>
      </c>
      <c r="E1" s="18" t="s">
        <v>25</v>
      </c>
    </row>
    <row r="2" spans="1:5" x14ac:dyDescent="0.25">
      <c r="A2" s="19">
        <v>42005</v>
      </c>
      <c r="B2" s="20">
        <v>80</v>
      </c>
      <c r="C2" s="21">
        <v>1</v>
      </c>
      <c r="D2" s="21">
        <v>211</v>
      </c>
      <c r="E2" s="22">
        <f>SUM(B2:D2)</f>
        <v>292</v>
      </c>
    </row>
    <row r="3" spans="1:5" x14ac:dyDescent="0.25">
      <c r="A3" s="19">
        <v>42036</v>
      </c>
      <c r="B3" s="20">
        <v>53</v>
      </c>
      <c r="C3" s="7">
        <v>5</v>
      </c>
      <c r="D3" s="7">
        <v>212</v>
      </c>
      <c r="E3" s="22">
        <f t="shared" ref="E3:E12" si="0">SUM(B3:D3)</f>
        <v>270</v>
      </c>
    </row>
    <row r="4" spans="1:5" x14ac:dyDescent="0.25">
      <c r="A4" s="19">
        <v>42064</v>
      </c>
      <c r="B4" s="20">
        <v>72</v>
      </c>
      <c r="C4" s="7">
        <v>17</v>
      </c>
      <c r="D4" s="7">
        <v>265</v>
      </c>
      <c r="E4" s="22">
        <f t="shared" si="0"/>
        <v>354</v>
      </c>
    </row>
    <row r="5" spans="1:5" x14ac:dyDescent="0.25">
      <c r="A5" s="19">
        <v>42095</v>
      </c>
      <c r="B5" s="20">
        <v>61</v>
      </c>
      <c r="C5" s="7">
        <v>7</v>
      </c>
      <c r="D5" s="7">
        <v>162</v>
      </c>
      <c r="E5" s="22">
        <f t="shared" si="0"/>
        <v>230</v>
      </c>
    </row>
    <row r="6" spans="1:5" x14ac:dyDescent="0.25">
      <c r="A6" s="19">
        <v>42125</v>
      </c>
      <c r="B6" s="20">
        <v>115</v>
      </c>
      <c r="C6" s="7">
        <v>9</v>
      </c>
      <c r="D6" s="7">
        <v>113</v>
      </c>
      <c r="E6" s="22">
        <f t="shared" si="0"/>
        <v>237</v>
      </c>
    </row>
    <row r="7" spans="1:5" x14ac:dyDescent="0.25">
      <c r="A7" s="19">
        <v>42156</v>
      </c>
      <c r="B7" s="20">
        <v>104</v>
      </c>
      <c r="C7" s="7">
        <v>3</v>
      </c>
      <c r="D7" s="7">
        <v>105</v>
      </c>
      <c r="E7" s="22">
        <f t="shared" si="0"/>
        <v>212</v>
      </c>
    </row>
    <row r="8" spans="1:5" x14ac:dyDescent="0.25">
      <c r="A8" s="23">
        <v>42186</v>
      </c>
      <c r="B8" s="20">
        <v>109</v>
      </c>
      <c r="C8" s="7">
        <v>2</v>
      </c>
      <c r="D8" s="7">
        <v>140</v>
      </c>
      <c r="E8" s="22">
        <f t="shared" si="0"/>
        <v>251</v>
      </c>
    </row>
    <row r="9" spans="1:5" x14ac:dyDescent="0.25">
      <c r="A9" s="19">
        <v>42217</v>
      </c>
      <c r="B9" s="20">
        <v>97</v>
      </c>
      <c r="C9" s="7">
        <v>5</v>
      </c>
      <c r="D9" s="7">
        <v>204</v>
      </c>
      <c r="E9" s="22">
        <f t="shared" si="0"/>
        <v>306</v>
      </c>
    </row>
    <row r="10" spans="1:5" x14ac:dyDescent="0.25">
      <c r="A10" s="19">
        <v>42248</v>
      </c>
      <c r="B10" s="20">
        <v>101</v>
      </c>
      <c r="C10" s="7">
        <v>4</v>
      </c>
      <c r="D10" s="7">
        <v>130</v>
      </c>
      <c r="E10" s="22">
        <f t="shared" si="0"/>
        <v>235</v>
      </c>
    </row>
    <row r="11" spans="1:5" x14ac:dyDescent="0.25">
      <c r="A11" s="19">
        <v>42278</v>
      </c>
      <c r="B11" s="20">
        <v>108</v>
      </c>
      <c r="C11" s="7">
        <v>0</v>
      </c>
      <c r="D11" s="7">
        <v>170</v>
      </c>
      <c r="E11" s="22">
        <f t="shared" si="0"/>
        <v>278</v>
      </c>
    </row>
    <row r="12" spans="1:5" x14ac:dyDescent="0.25">
      <c r="A12" s="19">
        <v>42309</v>
      </c>
      <c r="B12" s="20">
        <v>122</v>
      </c>
      <c r="C12" s="7">
        <v>0</v>
      </c>
      <c r="D12" s="7">
        <v>233</v>
      </c>
      <c r="E12" s="22">
        <f t="shared" si="0"/>
        <v>355</v>
      </c>
    </row>
    <row r="13" spans="1:5" ht="14.4" thickBot="1" x14ac:dyDescent="0.3">
      <c r="A13" s="24">
        <v>42339</v>
      </c>
      <c r="B13" s="25">
        <v>196</v>
      </c>
      <c r="C13" s="26">
        <v>3</v>
      </c>
      <c r="D13" s="26">
        <v>158</v>
      </c>
      <c r="E13" s="27">
        <v>357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4"/>
  <sheetViews>
    <sheetView rightToLeft="1" workbookViewId="0">
      <selection sqref="A1:AA14"/>
    </sheetView>
  </sheetViews>
  <sheetFormatPr defaultRowHeight="13.8" x14ac:dyDescent="0.25"/>
  <sheetData>
    <row r="1" spans="1:27" ht="31.2" x14ac:dyDescent="0.4">
      <c r="A1" s="28"/>
      <c r="B1" s="29" t="s">
        <v>0</v>
      </c>
      <c r="C1" s="30" t="s">
        <v>1</v>
      </c>
      <c r="D1" s="30" t="s">
        <v>2</v>
      </c>
      <c r="E1" s="30" t="s">
        <v>3</v>
      </c>
      <c r="F1" s="30" t="s">
        <v>4</v>
      </c>
      <c r="G1" s="30" t="s">
        <v>5</v>
      </c>
      <c r="H1" s="30" t="s">
        <v>6</v>
      </c>
      <c r="I1" s="30" t="s">
        <v>7</v>
      </c>
      <c r="J1" s="30" t="s">
        <v>8</v>
      </c>
      <c r="K1" s="31" t="s">
        <v>9</v>
      </c>
      <c r="L1" s="31" t="s">
        <v>10</v>
      </c>
      <c r="M1" s="31" t="s">
        <v>11</v>
      </c>
      <c r="N1" s="31" t="s">
        <v>29</v>
      </c>
      <c r="O1" s="31" t="s">
        <v>13</v>
      </c>
      <c r="P1" s="31" t="s">
        <v>14</v>
      </c>
      <c r="Q1" s="31" t="s">
        <v>15</v>
      </c>
      <c r="R1" s="31" t="s">
        <v>16</v>
      </c>
      <c r="S1" s="31" t="s">
        <v>17</v>
      </c>
      <c r="T1" s="31" t="s">
        <v>18</v>
      </c>
      <c r="U1" s="31" t="s">
        <v>19</v>
      </c>
      <c r="V1" s="31" t="s">
        <v>20</v>
      </c>
      <c r="W1" s="31" t="s">
        <v>21</v>
      </c>
      <c r="X1" s="31" t="s">
        <v>22</v>
      </c>
      <c r="Y1" s="32" t="s">
        <v>23</v>
      </c>
      <c r="Z1" s="33" t="s">
        <v>24</v>
      </c>
      <c r="AA1" s="34" t="s">
        <v>25</v>
      </c>
    </row>
    <row r="2" spans="1:27" ht="15.6" x14ac:dyDescent="0.4">
      <c r="A2" s="35" t="s">
        <v>30</v>
      </c>
      <c r="B2" s="36">
        <v>1650</v>
      </c>
      <c r="C2" s="37">
        <v>2470</v>
      </c>
      <c r="D2" s="37">
        <v>401</v>
      </c>
      <c r="E2" s="37">
        <v>54</v>
      </c>
      <c r="F2" s="37">
        <v>30</v>
      </c>
      <c r="G2" s="37">
        <v>13</v>
      </c>
      <c r="H2" s="37">
        <v>239</v>
      </c>
      <c r="I2" s="37">
        <v>51</v>
      </c>
      <c r="J2" s="37">
        <v>57</v>
      </c>
      <c r="K2" s="38">
        <v>73</v>
      </c>
      <c r="L2" s="39">
        <v>174</v>
      </c>
      <c r="M2" s="39">
        <v>109</v>
      </c>
      <c r="N2" s="39">
        <v>30</v>
      </c>
      <c r="O2" s="39">
        <v>63</v>
      </c>
      <c r="P2" s="39">
        <v>146</v>
      </c>
      <c r="Q2" s="38">
        <v>204</v>
      </c>
      <c r="R2" s="38">
        <v>195</v>
      </c>
      <c r="S2" s="38">
        <v>391</v>
      </c>
      <c r="T2" s="38">
        <v>98</v>
      </c>
      <c r="U2" s="38">
        <v>33</v>
      </c>
      <c r="V2" s="38">
        <v>85</v>
      </c>
      <c r="W2" s="38">
        <v>7868</v>
      </c>
      <c r="X2" s="38">
        <v>558</v>
      </c>
      <c r="Y2" s="37">
        <v>649</v>
      </c>
      <c r="Z2" s="40">
        <v>145</v>
      </c>
      <c r="AA2" s="41">
        <f>SUM(B2:Z2)</f>
        <v>15786</v>
      </c>
    </row>
    <row r="3" spans="1:27" ht="15.6" x14ac:dyDescent="0.4">
      <c r="A3" s="35" t="s">
        <v>31</v>
      </c>
      <c r="B3" s="42">
        <v>1939</v>
      </c>
      <c r="C3" s="43">
        <v>2186</v>
      </c>
      <c r="D3" s="43">
        <v>402</v>
      </c>
      <c r="E3" s="43">
        <v>91</v>
      </c>
      <c r="F3" s="43">
        <v>30</v>
      </c>
      <c r="G3" s="43">
        <v>33</v>
      </c>
      <c r="H3" s="43">
        <v>293</v>
      </c>
      <c r="I3" s="43">
        <v>85</v>
      </c>
      <c r="J3" s="43">
        <v>59</v>
      </c>
      <c r="K3" s="43">
        <v>100</v>
      </c>
      <c r="L3" s="43">
        <v>186</v>
      </c>
      <c r="M3" s="43">
        <v>131</v>
      </c>
      <c r="N3" s="43">
        <v>33</v>
      </c>
      <c r="O3" s="43">
        <v>77</v>
      </c>
      <c r="P3" s="43">
        <v>177</v>
      </c>
      <c r="Q3" s="43">
        <v>274</v>
      </c>
      <c r="R3" s="43">
        <v>251</v>
      </c>
      <c r="S3" s="43">
        <v>359</v>
      </c>
      <c r="T3" s="43">
        <v>104</v>
      </c>
      <c r="U3" s="43">
        <v>38</v>
      </c>
      <c r="V3" s="43">
        <v>70</v>
      </c>
      <c r="W3" s="43">
        <v>7974</v>
      </c>
      <c r="X3" s="43">
        <v>731</v>
      </c>
      <c r="Y3" s="43">
        <v>745</v>
      </c>
      <c r="Z3" s="43">
        <v>225</v>
      </c>
      <c r="AA3" s="41">
        <f t="shared" ref="AA3:AA13" si="0">SUM(B3:Z3)</f>
        <v>16593</v>
      </c>
    </row>
    <row r="4" spans="1:27" ht="15.6" x14ac:dyDescent="0.4">
      <c r="A4" s="35" t="s">
        <v>32</v>
      </c>
      <c r="B4" s="42">
        <v>2061</v>
      </c>
      <c r="C4" s="43">
        <v>1729</v>
      </c>
      <c r="D4" s="43">
        <v>528</v>
      </c>
      <c r="E4" s="43">
        <v>94</v>
      </c>
      <c r="F4" s="43">
        <v>38</v>
      </c>
      <c r="G4" s="43">
        <v>23</v>
      </c>
      <c r="H4" s="43">
        <v>389</v>
      </c>
      <c r="I4" s="43">
        <v>65</v>
      </c>
      <c r="J4" s="43">
        <v>71</v>
      </c>
      <c r="K4" s="43">
        <v>74</v>
      </c>
      <c r="L4" s="43">
        <v>130</v>
      </c>
      <c r="M4" s="43">
        <v>134</v>
      </c>
      <c r="N4" s="43">
        <v>33</v>
      </c>
      <c r="O4" s="43">
        <v>70</v>
      </c>
      <c r="P4" s="43">
        <v>182</v>
      </c>
      <c r="Q4" s="43">
        <v>285</v>
      </c>
      <c r="R4" s="43">
        <v>260</v>
      </c>
      <c r="S4" s="43">
        <v>428</v>
      </c>
      <c r="T4" s="43">
        <v>77</v>
      </c>
      <c r="U4" s="43">
        <v>30</v>
      </c>
      <c r="V4" s="43">
        <v>106</v>
      </c>
      <c r="W4" s="43">
        <v>7250</v>
      </c>
      <c r="X4" s="43">
        <v>706</v>
      </c>
      <c r="Y4" s="43">
        <v>790</v>
      </c>
      <c r="Z4" s="43">
        <v>277</v>
      </c>
      <c r="AA4" s="41">
        <f t="shared" si="0"/>
        <v>15830</v>
      </c>
    </row>
    <row r="5" spans="1:27" ht="15.6" x14ac:dyDescent="0.4">
      <c r="A5" s="35" t="s">
        <v>33</v>
      </c>
      <c r="B5" s="42">
        <v>1876</v>
      </c>
      <c r="C5" s="43">
        <v>509</v>
      </c>
      <c r="D5" s="43">
        <v>357</v>
      </c>
      <c r="E5" s="43">
        <v>93</v>
      </c>
      <c r="F5" s="43">
        <v>21</v>
      </c>
      <c r="G5" s="43">
        <v>8</v>
      </c>
      <c r="H5" s="43">
        <v>422</v>
      </c>
      <c r="I5" s="43">
        <v>60</v>
      </c>
      <c r="J5" s="43">
        <v>61</v>
      </c>
      <c r="K5" s="43">
        <v>78</v>
      </c>
      <c r="L5" s="43">
        <v>125</v>
      </c>
      <c r="M5" s="43">
        <v>113</v>
      </c>
      <c r="N5" s="43">
        <v>33</v>
      </c>
      <c r="O5" s="43">
        <v>83</v>
      </c>
      <c r="P5" s="43">
        <v>158</v>
      </c>
      <c r="Q5" s="43">
        <v>277</v>
      </c>
      <c r="R5" s="43">
        <v>238</v>
      </c>
      <c r="S5" s="43">
        <v>400</v>
      </c>
      <c r="T5" s="43">
        <v>82</v>
      </c>
      <c r="U5" s="43">
        <v>26</v>
      </c>
      <c r="V5" s="43">
        <v>72</v>
      </c>
      <c r="W5" s="43">
        <v>3828</v>
      </c>
      <c r="X5" s="43">
        <v>832</v>
      </c>
      <c r="Y5" s="43">
        <v>492</v>
      </c>
      <c r="Z5" s="43">
        <v>238</v>
      </c>
      <c r="AA5" s="41">
        <f t="shared" si="0"/>
        <v>10482</v>
      </c>
    </row>
    <row r="6" spans="1:27" ht="15.6" x14ac:dyDescent="0.4">
      <c r="A6" s="35" t="s">
        <v>34</v>
      </c>
      <c r="B6" s="42">
        <v>2130</v>
      </c>
      <c r="C6" s="43">
        <v>1072</v>
      </c>
      <c r="D6" s="43">
        <v>222</v>
      </c>
      <c r="E6" s="43">
        <v>106</v>
      </c>
      <c r="F6" s="43">
        <v>30</v>
      </c>
      <c r="G6" s="43">
        <v>15</v>
      </c>
      <c r="H6" s="43">
        <v>388</v>
      </c>
      <c r="I6" s="43">
        <v>31</v>
      </c>
      <c r="J6" s="43">
        <v>49</v>
      </c>
      <c r="K6" s="43">
        <v>94</v>
      </c>
      <c r="L6" s="43">
        <v>227</v>
      </c>
      <c r="M6" s="43">
        <v>227</v>
      </c>
      <c r="N6" s="43">
        <v>115</v>
      </c>
      <c r="O6" s="43">
        <v>88</v>
      </c>
      <c r="P6" s="43">
        <v>190</v>
      </c>
      <c r="Q6" s="43">
        <v>317</v>
      </c>
      <c r="R6" s="43">
        <v>264</v>
      </c>
      <c r="S6" s="43">
        <v>570</v>
      </c>
      <c r="T6" s="43">
        <v>76</v>
      </c>
      <c r="U6" s="43">
        <v>25</v>
      </c>
      <c r="V6" s="43">
        <v>69</v>
      </c>
      <c r="W6" s="43">
        <v>5592</v>
      </c>
      <c r="X6" s="43">
        <v>858</v>
      </c>
      <c r="Y6" s="43">
        <v>704</v>
      </c>
      <c r="Z6" s="43">
        <v>301</v>
      </c>
      <c r="AA6" s="41">
        <f t="shared" si="0"/>
        <v>13760</v>
      </c>
    </row>
    <row r="7" spans="1:27" ht="15.6" x14ac:dyDescent="0.4">
      <c r="A7" s="35" t="s">
        <v>35</v>
      </c>
      <c r="B7" s="42">
        <v>2299</v>
      </c>
      <c r="C7" s="43">
        <v>1826</v>
      </c>
      <c r="D7" s="43">
        <v>365</v>
      </c>
      <c r="E7" s="43">
        <v>123</v>
      </c>
      <c r="F7" s="43">
        <v>27</v>
      </c>
      <c r="G7" s="43">
        <v>26</v>
      </c>
      <c r="H7" s="43">
        <v>362</v>
      </c>
      <c r="I7" s="43">
        <v>69</v>
      </c>
      <c r="J7" s="43">
        <v>53</v>
      </c>
      <c r="K7" s="43">
        <v>76</v>
      </c>
      <c r="L7" s="43">
        <v>263</v>
      </c>
      <c r="M7" s="43">
        <v>191</v>
      </c>
      <c r="N7" s="43">
        <v>98</v>
      </c>
      <c r="O7" s="43">
        <v>64</v>
      </c>
      <c r="P7" s="43">
        <v>175</v>
      </c>
      <c r="Q7" s="43">
        <v>311</v>
      </c>
      <c r="R7" s="43">
        <v>251</v>
      </c>
      <c r="S7" s="43">
        <v>644</v>
      </c>
      <c r="T7" s="43">
        <v>69</v>
      </c>
      <c r="U7" s="43">
        <v>27</v>
      </c>
      <c r="V7" s="43">
        <v>114</v>
      </c>
      <c r="W7" s="43">
        <v>5889</v>
      </c>
      <c r="X7" s="43">
        <v>751</v>
      </c>
      <c r="Y7" s="43">
        <v>600</v>
      </c>
      <c r="Z7" s="43">
        <v>292</v>
      </c>
      <c r="AA7" s="41">
        <f t="shared" si="0"/>
        <v>14965</v>
      </c>
    </row>
    <row r="8" spans="1:27" ht="15.6" x14ac:dyDescent="0.4">
      <c r="A8" s="35" t="s">
        <v>36</v>
      </c>
      <c r="B8" s="42">
        <v>2092</v>
      </c>
      <c r="C8" s="43">
        <v>1656</v>
      </c>
      <c r="D8" s="43">
        <v>312</v>
      </c>
      <c r="E8" s="43">
        <v>85</v>
      </c>
      <c r="F8" s="43">
        <v>26</v>
      </c>
      <c r="G8" s="43">
        <v>12</v>
      </c>
      <c r="H8" s="43">
        <v>264</v>
      </c>
      <c r="I8" s="43">
        <v>40</v>
      </c>
      <c r="J8" s="43">
        <v>31</v>
      </c>
      <c r="K8" s="43">
        <v>66</v>
      </c>
      <c r="L8" s="43">
        <v>120</v>
      </c>
      <c r="M8" s="43">
        <v>194</v>
      </c>
      <c r="N8" s="43">
        <v>112</v>
      </c>
      <c r="O8" s="43">
        <v>76</v>
      </c>
      <c r="P8" s="43">
        <v>55</v>
      </c>
      <c r="Q8" s="43">
        <v>260</v>
      </c>
      <c r="R8" s="43">
        <v>168</v>
      </c>
      <c r="S8" s="43">
        <v>473</v>
      </c>
      <c r="T8" s="43">
        <v>80</v>
      </c>
      <c r="U8" s="43">
        <v>40</v>
      </c>
      <c r="V8" s="43">
        <v>80</v>
      </c>
      <c r="W8" s="43">
        <v>5436</v>
      </c>
      <c r="X8" s="43">
        <v>726</v>
      </c>
      <c r="Y8" s="43">
        <v>605</v>
      </c>
      <c r="Z8" s="43">
        <v>256</v>
      </c>
      <c r="AA8" s="41">
        <f t="shared" si="0"/>
        <v>13265</v>
      </c>
    </row>
    <row r="9" spans="1:27" ht="15.6" x14ac:dyDescent="0.4">
      <c r="A9" s="35" t="s">
        <v>37</v>
      </c>
      <c r="B9" s="42">
        <v>2465</v>
      </c>
      <c r="C9" s="43">
        <v>2161</v>
      </c>
      <c r="D9" s="43">
        <v>413</v>
      </c>
      <c r="E9" s="43">
        <v>98</v>
      </c>
      <c r="F9" s="43">
        <v>23</v>
      </c>
      <c r="G9" s="43">
        <v>11</v>
      </c>
      <c r="H9" s="43">
        <v>504</v>
      </c>
      <c r="I9" s="43">
        <v>48</v>
      </c>
      <c r="J9" s="43">
        <v>48</v>
      </c>
      <c r="K9" s="43">
        <v>70</v>
      </c>
      <c r="L9" s="43">
        <v>283</v>
      </c>
      <c r="M9" s="43">
        <v>205</v>
      </c>
      <c r="N9" s="43">
        <v>178</v>
      </c>
      <c r="O9" s="43">
        <v>183</v>
      </c>
      <c r="P9" s="43">
        <v>66</v>
      </c>
      <c r="Q9" s="43">
        <v>359</v>
      </c>
      <c r="R9" s="43">
        <v>224</v>
      </c>
      <c r="S9" s="43">
        <v>361</v>
      </c>
      <c r="T9" s="43">
        <v>97</v>
      </c>
      <c r="U9" s="43">
        <v>65</v>
      </c>
      <c r="V9" s="43">
        <v>108</v>
      </c>
      <c r="W9" s="43">
        <v>7614</v>
      </c>
      <c r="X9" s="43">
        <v>806</v>
      </c>
      <c r="Y9" s="43">
        <v>889</v>
      </c>
      <c r="Z9" s="43">
        <v>321</v>
      </c>
      <c r="AA9" s="41">
        <f t="shared" si="0"/>
        <v>17600</v>
      </c>
    </row>
    <row r="10" spans="1:27" ht="15.6" x14ac:dyDescent="0.4">
      <c r="A10" s="35" t="s">
        <v>38</v>
      </c>
      <c r="B10" s="42">
        <v>2013</v>
      </c>
      <c r="C10" s="43">
        <v>1642</v>
      </c>
      <c r="D10" s="43">
        <v>392</v>
      </c>
      <c r="E10" s="43">
        <v>76</v>
      </c>
      <c r="F10" s="43">
        <v>25</v>
      </c>
      <c r="G10" s="43">
        <v>20</v>
      </c>
      <c r="H10" s="43">
        <v>439</v>
      </c>
      <c r="I10" s="43">
        <v>50</v>
      </c>
      <c r="J10" s="43">
        <v>50</v>
      </c>
      <c r="K10" s="43">
        <v>67</v>
      </c>
      <c r="L10" s="43">
        <v>263</v>
      </c>
      <c r="M10" s="43">
        <v>193</v>
      </c>
      <c r="N10" s="43">
        <v>47</v>
      </c>
      <c r="O10" s="43">
        <v>167</v>
      </c>
      <c r="P10" s="43">
        <v>49</v>
      </c>
      <c r="Q10" s="43">
        <v>313</v>
      </c>
      <c r="R10" s="43">
        <v>170</v>
      </c>
      <c r="S10" s="43">
        <v>440</v>
      </c>
      <c r="T10" s="43">
        <v>59</v>
      </c>
      <c r="U10" s="43">
        <v>23</v>
      </c>
      <c r="V10" s="43">
        <v>92</v>
      </c>
      <c r="W10" s="43">
        <v>5299</v>
      </c>
      <c r="X10" s="43">
        <v>669</v>
      </c>
      <c r="Y10" s="43">
        <v>648</v>
      </c>
      <c r="Z10" s="43">
        <v>189</v>
      </c>
      <c r="AA10" s="41">
        <f t="shared" si="0"/>
        <v>13395</v>
      </c>
    </row>
    <row r="11" spans="1:27" ht="15.6" x14ac:dyDescent="0.4">
      <c r="A11" s="35" t="s">
        <v>39</v>
      </c>
      <c r="B11" s="36">
        <v>1685</v>
      </c>
      <c r="C11" s="37">
        <v>1305</v>
      </c>
      <c r="D11" s="37">
        <v>300</v>
      </c>
      <c r="E11" s="37">
        <v>42</v>
      </c>
      <c r="F11" s="37">
        <v>23</v>
      </c>
      <c r="G11" s="37">
        <v>19</v>
      </c>
      <c r="H11" s="37">
        <v>423</v>
      </c>
      <c r="I11" s="37">
        <v>43</v>
      </c>
      <c r="J11" s="37">
        <v>51</v>
      </c>
      <c r="K11" s="38">
        <v>92</v>
      </c>
      <c r="L11" s="39">
        <v>202</v>
      </c>
      <c r="M11" s="39">
        <v>102</v>
      </c>
      <c r="N11" s="39">
        <v>65</v>
      </c>
      <c r="O11" s="39">
        <v>125</v>
      </c>
      <c r="P11" s="39">
        <v>53</v>
      </c>
      <c r="Q11" s="38">
        <v>174</v>
      </c>
      <c r="R11" s="38">
        <v>176</v>
      </c>
      <c r="S11" s="38">
        <v>392</v>
      </c>
      <c r="T11" s="38">
        <v>16</v>
      </c>
      <c r="U11" s="38">
        <v>17</v>
      </c>
      <c r="V11" s="38">
        <v>52</v>
      </c>
      <c r="W11" s="38">
        <v>4744</v>
      </c>
      <c r="X11" s="38">
        <v>675</v>
      </c>
      <c r="Y11" s="37">
        <v>593</v>
      </c>
      <c r="Z11" s="40">
        <v>184</v>
      </c>
      <c r="AA11" s="41">
        <f t="shared" si="0"/>
        <v>11553</v>
      </c>
    </row>
    <row r="12" spans="1:27" ht="15.6" x14ac:dyDescent="0.4">
      <c r="A12" s="35" t="s">
        <v>40</v>
      </c>
      <c r="B12" s="42">
        <v>2384</v>
      </c>
      <c r="C12" s="43">
        <v>2016</v>
      </c>
      <c r="D12" s="43">
        <v>342</v>
      </c>
      <c r="E12" s="43">
        <v>94</v>
      </c>
      <c r="F12" s="43">
        <v>15</v>
      </c>
      <c r="G12" s="43">
        <v>24</v>
      </c>
      <c r="H12" s="43">
        <v>679</v>
      </c>
      <c r="I12" s="43">
        <v>40</v>
      </c>
      <c r="J12" s="43">
        <v>39</v>
      </c>
      <c r="K12" s="43">
        <v>87</v>
      </c>
      <c r="L12" s="43">
        <v>273</v>
      </c>
      <c r="M12" s="43">
        <v>136</v>
      </c>
      <c r="N12" s="43">
        <v>134</v>
      </c>
      <c r="O12" s="43">
        <v>175</v>
      </c>
      <c r="P12" s="43">
        <v>44</v>
      </c>
      <c r="Q12" s="43">
        <v>298</v>
      </c>
      <c r="R12" s="43">
        <v>176</v>
      </c>
      <c r="S12" s="43">
        <v>632</v>
      </c>
      <c r="T12" s="43">
        <v>63</v>
      </c>
      <c r="U12" s="43">
        <v>19</v>
      </c>
      <c r="V12" s="43">
        <v>153</v>
      </c>
      <c r="W12" s="43">
        <v>6350</v>
      </c>
      <c r="X12" s="43">
        <v>1079</v>
      </c>
      <c r="Y12" s="43">
        <v>649</v>
      </c>
      <c r="Z12" s="43">
        <v>281</v>
      </c>
      <c r="AA12" s="41">
        <f t="shared" si="0"/>
        <v>16182</v>
      </c>
    </row>
    <row r="13" spans="1:27" ht="16.2" thickBot="1" x14ac:dyDescent="0.45">
      <c r="A13" s="44" t="s">
        <v>41</v>
      </c>
      <c r="B13" s="45">
        <v>1854</v>
      </c>
      <c r="C13" s="46">
        <v>2031</v>
      </c>
      <c r="D13" s="46">
        <v>313</v>
      </c>
      <c r="E13" s="46">
        <v>128</v>
      </c>
      <c r="F13" s="46">
        <v>28</v>
      </c>
      <c r="G13" s="46">
        <v>17</v>
      </c>
      <c r="H13" s="46">
        <v>443</v>
      </c>
      <c r="I13" s="46">
        <v>53</v>
      </c>
      <c r="J13" s="46">
        <v>55</v>
      </c>
      <c r="K13" s="46">
        <v>83</v>
      </c>
      <c r="L13" s="46">
        <v>165</v>
      </c>
      <c r="M13" s="46">
        <v>146</v>
      </c>
      <c r="N13" s="46">
        <v>73</v>
      </c>
      <c r="O13" s="46">
        <v>108</v>
      </c>
      <c r="P13" s="46">
        <v>77</v>
      </c>
      <c r="Q13" s="46">
        <v>267</v>
      </c>
      <c r="R13" s="46">
        <v>153</v>
      </c>
      <c r="S13" s="46">
        <v>488</v>
      </c>
      <c r="T13" s="46">
        <v>57</v>
      </c>
      <c r="U13" s="46">
        <v>17</v>
      </c>
      <c r="V13" s="46">
        <v>90</v>
      </c>
      <c r="W13" s="46">
        <v>6339</v>
      </c>
      <c r="X13" s="46">
        <v>764</v>
      </c>
      <c r="Y13" s="46">
        <v>786</v>
      </c>
      <c r="Z13" s="46">
        <v>237</v>
      </c>
      <c r="AA13" s="41">
        <f t="shared" si="0"/>
        <v>14772</v>
      </c>
    </row>
    <row r="14" spans="1:27" ht="16.2" thickBot="1" x14ac:dyDescent="0.45">
      <c r="A14" s="47" t="s">
        <v>25</v>
      </c>
      <c r="B14" s="48">
        <f t="shared" ref="B14:AA14" si="1">SUM(B2:B13)</f>
        <v>24448</v>
      </c>
      <c r="C14" s="48">
        <f t="shared" si="1"/>
        <v>20603</v>
      </c>
      <c r="D14" s="48">
        <f t="shared" si="1"/>
        <v>4347</v>
      </c>
      <c r="E14" s="48">
        <f t="shared" si="1"/>
        <v>1084</v>
      </c>
      <c r="F14" s="48">
        <f t="shared" si="1"/>
        <v>316</v>
      </c>
      <c r="G14" s="48">
        <f t="shared" si="1"/>
        <v>221</v>
      </c>
      <c r="H14" s="48">
        <f t="shared" si="1"/>
        <v>4845</v>
      </c>
      <c r="I14" s="48">
        <f t="shared" si="1"/>
        <v>635</v>
      </c>
      <c r="J14" s="48">
        <f t="shared" si="1"/>
        <v>624</v>
      </c>
      <c r="K14" s="48">
        <f t="shared" si="1"/>
        <v>960</v>
      </c>
      <c r="L14" s="48">
        <f t="shared" si="1"/>
        <v>2411</v>
      </c>
      <c r="M14" s="48">
        <f t="shared" si="1"/>
        <v>1881</v>
      </c>
      <c r="N14" s="48">
        <f t="shared" si="1"/>
        <v>951</v>
      </c>
      <c r="O14" s="48">
        <f t="shared" si="1"/>
        <v>1279</v>
      </c>
      <c r="P14" s="48">
        <f t="shared" si="1"/>
        <v>1372</v>
      </c>
      <c r="Q14" s="48">
        <f t="shared" si="1"/>
        <v>3339</v>
      </c>
      <c r="R14" s="48">
        <f t="shared" si="1"/>
        <v>2526</v>
      </c>
      <c r="S14" s="48">
        <f t="shared" si="1"/>
        <v>5578</v>
      </c>
      <c r="T14" s="48">
        <f t="shared" si="1"/>
        <v>878</v>
      </c>
      <c r="U14" s="48">
        <f t="shared" si="1"/>
        <v>360</v>
      </c>
      <c r="V14" s="48">
        <f t="shared" si="1"/>
        <v>1091</v>
      </c>
      <c r="W14" s="48">
        <f t="shared" si="1"/>
        <v>74183</v>
      </c>
      <c r="X14" s="48">
        <f t="shared" si="1"/>
        <v>9155</v>
      </c>
      <c r="Y14" s="48">
        <f t="shared" si="1"/>
        <v>8150</v>
      </c>
      <c r="Z14" s="48">
        <f t="shared" si="1"/>
        <v>2946</v>
      </c>
      <c r="AA14" s="49">
        <f t="shared" si="1"/>
        <v>174183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4"/>
  <sheetViews>
    <sheetView rightToLeft="1" workbookViewId="0">
      <selection activeCell="C5" sqref="C5"/>
    </sheetView>
  </sheetViews>
  <sheetFormatPr defaultRowHeight="13.8" x14ac:dyDescent="0.25"/>
  <sheetData>
    <row r="1" spans="1:2" x14ac:dyDescent="0.25">
      <c r="A1" s="50" t="s">
        <v>42</v>
      </c>
      <c r="B1" s="51" t="s">
        <v>28</v>
      </c>
    </row>
    <row r="2" spans="1:2" x14ac:dyDescent="0.25">
      <c r="A2" s="52" t="s">
        <v>30</v>
      </c>
      <c r="B2" s="53">
        <v>450</v>
      </c>
    </row>
    <row r="3" spans="1:2" x14ac:dyDescent="0.25">
      <c r="A3" s="52" t="s">
        <v>31</v>
      </c>
      <c r="B3" s="53">
        <v>402</v>
      </c>
    </row>
    <row r="4" spans="1:2" x14ac:dyDescent="0.25">
      <c r="A4" s="52" t="s">
        <v>32</v>
      </c>
      <c r="B4" s="53">
        <v>341</v>
      </c>
    </row>
    <row r="5" spans="1:2" x14ac:dyDescent="0.25">
      <c r="A5" s="52" t="s">
        <v>33</v>
      </c>
      <c r="B5" s="53">
        <v>329</v>
      </c>
    </row>
    <row r="6" spans="1:2" x14ac:dyDescent="0.25">
      <c r="A6" s="52" t="s">
        <v>34</v>
      </c>
      <c r="B6" s="53">
        <v>316</v>
      </c>
    </row>
    <row r="7" spans="1:2" x14ac:dyDescent="0.25">
      <c r="A7" s="52" t="s">
        <v>35</v>
      </c>
      <c r="B7" s="53">
        <v>284</v>
      </c>
    </row>
    <row r="8" spans="1:2" x14ac:dyDescent="0.25">
      <c r="A8" s="52" t="s">
        <v>36</v>
      </c>
      <c r="B8" s="53">
        <v>311</v>
      </c>
    </row>
    <row r="9" spans="1:2" x14ac:dyDescent="0.25">
      <c r="A9" s="52" t="s">
        <v>37</v>
      </c>
      <c r="B9" s="53">
        <v>348</v>
      </c>
    </row>
    <row r="10" spans="1:2" x14ac:dyDescent="0.25">
      <c r="A10" s="52" t="s">
        <v>38</v>
      </c>
      <c r="B10" s="53">
        <v>328</v>
      </c>
    </row>
    <row r="11" spans="1:2" x14ac:dyDescent="0.25">
      <c r="A11" s="52" t="s">
        <v>39</v>
      </c>
      <c r="B11" s="53">
        <v>252</v>
      </c>
    </row>
    <row r="12" spans="1:2" x14ac:dyDescent="0.25">
      <c r="A12" s="52" t="s">
        <v>40</v>
      </c>
      <c r="B12" s="53">
        <v>343</v>
      </c>
    </row>
    <row r="13" spans="1:2" x14ac:dyDescent="0.25">
      <c r="A13" s="52" t="s">
        <v>41</v>
      </c>
      <c r="B13" s="53">
        <v>420</v>
      </c>
    </row>
    <row r="14" spans="1:2" ht="14.4" thickBot="1" x14ac:dyDescent="0.3">
      <c r="A14" s="54" t="s">
        <v>25</v>
      </c>
      <c r="B14" s="55">
        <v>4124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14"/>
  <sheetViews>
    <sheetView rightToLeft="1" workbookViewId="0">
      <selection activeCell="G35" sqref="G35"/>
    </sheetView>
  </sheetViews>
  <sheetFormatPr defaultRowHeight="13.8" x14ac:dyDescent="0.25"/>
  <sheetData>
    <row r="1" spans="1:27" ht="31.2" x14ac:dyDescent="0.4">
      <c r="A1" s="28"/>
      <c r="B1" s="29" t="s">
        <v>0</v>
      </c>
      <c r="C1" s="30" t="s">
        <v>1</v>
      </c>
      <c r="D1" s="30" t="s">
        <v>2</v>
      </c>
      <c r="E1" s="30" t="s">
        <v>3</v>
      </c>
      <c r="F1" s="30" t="s">
        <v>4</v>
      </c>
      <c r="G1" s="30" t="s">
        <v>5</v>
      </c>
      <c r="H1" s="30" t="s">
        <v>6</v>
      </c>
      <c r="I1" s="30" t="s">
        <v>7</v>
      </c>
      <c r="J1" s="30" t="s">
        <v>8</v>
      </c>
      <c r="K1" s="31" t="s">
        <v>9</v>
      </c>
      <c r="L1" s="31" t="s">
        <v>10</v>
      </c>
      <c r="M1" s="31" t="s">
        <v>11</v>
      </c>
      <c r="N1" s="31" t="s">
        <v>29</v>
      </c>
      <c r="O1" s="31" t="s">
        <v>13</v>
      </c>
      <c r="P1" s="31" t="s">
        <v>14</v>
      </c>
      <c r="Q1" s="31" t="s">
        <v>15</v>
      </c>
      <c r="R1" s="31" t="s">
        <v>16</v>
      </c>
      <c r="S1" s="31" t="s">
        <v>17</v>
      </c>
      <c r="T1" s="31" t="s">
        <v>18</v>
      </c>
      <c r="U1" s="31" t="s">
        <v>43</v>
      </c>
      <c r="V1" s="31" t="s">
        <v>20</v>
      </c>
      <c r="W1" s="31" t="s">
        <v>21</v>
      </c>
      <c r="X1" s="31" t="s">
        <v>22</v>
      </c>
      <c r="Y1" s="32" t="s">
        <v>23</v>
      </c>
      <c r="Z1" s="33" t="s">
        <v>24</v>
      </c>
      <c r="AA1" s="34" t="s">
        <v>25</v>
      </c>
    </row>
    <row r="2" spans="1:27" ht="17.399999999999999" x14ac:dyDescent="0.45">
      <c r="A2" s="35" t="s">
        <v>30</v>
      </c>
      <c r="B2" s="56">
        <v>1703</v>
      </c>
      <c r="C2" s="57">
        <v>2388</v>
      </c>
      <c r="D2" s="57">
        <v>551</v>
      </c>
      <c r="E2" s="57">
        <v>130</v>
      </c>
      <c r="F2" s="57">
        <v>42</v>
      </c>
      <c r="G2" s="57">
        <v>40</v>
      </c>
      <c r="H2" s="57">
        <v>448</v>
      </c>
      <c r="I2" s="57">
        <v>52</v>
      </c>
      <c r="J2" s="57">
        <v>48</v>
      </c>
      <c r="K2" s="58">
        <v>63</v>
      </c>
      <c r="L2" s="59">
        <v>171</v>
      </c>
      <c r="M2" s="59">
        <v>126</v>
      </c>
      <c r="N2" s="59">
        <v>90</v>
      </c>
      <c r="O2" s="59">
        <v>193</v>
      </c>
      <c r="P2" s="59">
        <v>83</v>
      </c>
      <c r="Q2" s="58">
        <v>246</v>
      </c>
      <c r="R2" s="58">
        <v>194</v>
      </c>
      <c r="S2" s="58">
        <v>495</v>
      </c>
      <c r="T2" s="58">
        <v>79</v>
      </c>
      <c r="U2" s="58">
        <v>28</v>
      </c>
      <c r="V2" s="58">
        <v>139</v>
      </c>
      <c r="W2" s="58">
        <v>6934</v>
      </c>
      <c r="X2" s="58">
        <v>891</v>
      </c>
      <c r="Y2" s="57">
        <v>704</v>
      </c>
      <c r="Z2" s="60">
        <v>268</v>
      </c>
      <c r="AA2" s="61">
        <f t="shared" ref="AA2:AA13" si="0">SUM(B2:Z2)</f>
        <v>16106</v>
      </c>
    </row>
    <row r="3" spans="1:27" ht="17.399999999999999" x14ac:dyDescent="0.45">
      <c r="A3" s="35" t="s">
        <v>31</v>
      </c>
      <c r="B3" s="62">
        <v>1762</v>
      </c>
      <c r="C3" s="63">
        <v>2016</v>
      </c>
      <c r="D3" s="63">
        <v>263</v>
      </c>
      <c r="E3" s="63">
        <v>77</v>
      </c>
      <c r="F3" s="63">
        <v>19</v>
      </c>
      <c r="G3" s="63">
        <v>20</v>
      </c>
      <c r="H3" s="63">
        <v>366</v>
      </c>
      <c r="I3" s="63">
        <v>48</v>
      </c>
      <c r="J3" s="63">
        <v>44</v>
      </c>
      <c r="K3" s="63">
        <v>68</v>
      </c>
      <c r="L3" s="63">
        <v>177</v>
      </c>
      <c r="M3" s="63">
        <v>36</v>
      </c>
      <c r="N3" s="63">
        <v>52</v>
      </c>
      <c r="O3" s="63">
        <v>169</v>
      </c>
      <c r="P3" s="63">
        <v>86</v>
      </c>
      <c r="Q3" s="63">
        <v>216</v>
      </c>
      <c r="R3" s="63">
        <v>143</v>
      </c>
      <c r="S3" s="63">
        <v>416</v>
      </c>
      <c r="T3" s="63">
        <v>70</v>
      </c>
      <c r="U3" s="63">
        <v>49</v>
      </c>
      <c r="V3" s="63">
        <v>119</v>
      </c>
      <c r="W3" s="63">
        <v>2389</v>
      </c>
      <c r="X3" s="63">
        <v>756</v>
      </c>
      <c r="Y3" s="63">
        <v>707</v>
      </c>
      <c r="Z3" s="63">
        <v>215</v>
      </c>
      <c r="AA3" s="61">
        <f t="shared" si="0"/>
        <v>10283</v>
      </c>
    </row>
    <row r="4" spans="1:27" ht="17.399999999999999" x14ac:dyDescent="0.45">
      <c r="A4" s="35" t="s">
        <v>32</v>
      </c>
      <c r="B4" s="62">
        <v>1974</v>
      </c>
      <c r="C4" s="63">
        <v>2157</v>
      </c>
      <c r="D4" s="63">
        <v>362</v>
      </c>
      <c r="E4" s="63">
        <v>46</v>
      </c>
      <c r="F4" s="63">
        <v>9</v>
      </c>
      <c r="G4" s="63">
        <v>23</v>
      </c>
      <c r="H4" s="63">
        <v>462</v>
      </c>
      <c r="I4" s="63">
        <v>33</v>
      </c>
      <c r="J4" s="63">
        <v>47</v>
      </c>
      <c r="K4" s="63">
        <v>85</v>
      </c>
      <c r="L4" s="63">
        <v>130</v>
      </c>
      <c r="M4" s="63">
        <v>34</v>
      </c>
      <c r="N4" s="63">
        <v>41</v>
      </c>
      <c r="O4" s="63">
        <v>177</v>
      </c>
      <c r="P4" s="63">
        <v>64</v>
      </c>
      <c r="Q4" s="63">
        <v>243</v>
      </c>
      <c r="R4" s="63">
        <v>162</v>
      </c>
      <c r="S4" s="63">
        <v>449</v>
      </c>
      <c r="T4" s="63">
        <v>66</v>
      </c>
      <c r="U4" s="63">
        <v>13</v>
      </c>
      <c r="V4" s="63">
        <v>106</v>
      </c>
      <c r="W4" s="63">
        <v>8394</v>
      </c>
      <c r="X4" s="63">
        <v>752</v>
      </c>
      <c r="Y4" s="63">
        <v>737</v>
      </c>
      <c r="Z4" s="63">
        <v>269</v>
      </c>
      <c r="AA4" s="61">
        <f t="shared" si="0"/>
        <v>16835</v>
      </c>
    </row>
    <row r="5" spans="1:27" ht="17.399999999999999" x14ac:dyDescent="0.45">
      <c r="A5" s="35" t="s">
        <v>33</v>
      </c>
      <c r="B5" s="62">
        <v>1829</v>
      </c>
      <c r="C5" s="63">
        <v>1802</v>
      </c>
      <c r="D5" s="63">
        <v>350</v>
      </c>
      <c r="E5" s="63">
        <v>56</v>
      </c>
      <c r="F5" s="63">
        <v>14</v>
      </c>
      <c r="G5" s="63">
        <v>31</v>
      </c>
      <c r="H5" s="63">
        <v>398</v>
      </c>
      <c r="I5" s="63">
        <v>44</v>
      </c>
      <c r="J5" s="63">
        <v>28</v>
      </c>
      <c r="K5" s="63">
        <v>43</v>
      </c>
      <c r="L5" s="63">
        <v>139</v>
      </c>
      <c r="M5" s="63">
        <v>167</v>
      </c>
      <c r="N5" s="63">
        <v>39</v>
      </c>
      <c r="O5" s="63">
        <v>114</v>
      </c>
      <c r="P5" s="63">
        <v>42</v>
      </c>
      <c r="Q5" s="63">
        <v>193</v>
      </c>
      <c r="R5" s="63">
        <v>110</v>
      </c>
      <c r="S5" s="63">
        <v>401</v>
      </c>
      <c r="T5" s="63">
        <v>71</v>
      </c>
      <c r="U5" s="63">
        <v>18</v>
      </c>
      <c r="V5" s="63">
        <v>98</v>
      </c>
      <c r="W5" s="63">
        <v>7332</v>
      </c>
      <c r="X5" s="63">
        <v>779</v>
      </c>
      <c r="Y5" s="63">
        <v>593</v>
      </c>
      <c r="Z5" s="63">
        <v>214</v>
      </c>
      <c r="AA5" s="61">
        <f t="shared" si="0"/>
        <v>14905</v>
      </c>
    </row>
    <row r="6" spans="1:27" ht="17.399999999999999" x14ac:dyDescent="0.45">
      <c r="A6" s="35" t="s">
        <v>34</v>
      </c>
      <c r="B6" s="62">
        <v>2397</v>
      </c>
      <c r="C6" s="63">
        <v>1910</v>
      </c>
      <c r="D6" s="63">
        <v>435</v>
      </c>
      <c r="E6" s="63">
        <v>68</v>
      </c>
      <c r="F6" s="63">
        <v>24</v>
      </c>
      <c r="G6" s="63">
        <v>17</v>
      </c>
      <c r="H6" s="63">
        <v>479</v>
      </c>
      <c r="I6" s="63">
        <v>48</v>
      </c>
      <c r="J6" s="63">
        <v>39</v>
      </c>
      <c r="K6" s="63">
        <v>61</v>
      </c>
      <c r="L6" s="63">
        <v>239</v>
      </c>
      <c r="M6" s="63">
        <v>127</v>
      </c>
      <c r="N6" s="63">
        <v>93</v>
      </c>
      <c r="O6" s="63">
        <v>155</v>
      </c>
      <c r="P6" s="63">
        <v>63</v>
      </c>
      <c r="Q6" s="63">
        <v>239</v>
      </c>
      <c r="R6" s="63">
        <v>123</v>
      </c>
      <c r="S6" s="63">
        <v>521</v>
      </c>
      <c r="T6" s="63">
        <v>72</v>
      </c>
      <c r="U6" s="63">
        <v>8</v>
      </c>
      <c r="V6" s="63">
        <v>82</v>
      </c>
      <c r="W6" s="63">
        <v>7287</v>
      </c>
      <c r="X6" s="63">
        <v>703</v>
      </c>
      <c r="Y6" s="63">
        <v>523</v>
      </c>
      <c r="Z6" s="63">
        <v>247</v>
      </c>
      <c r="AA6" s="61">
        <f t="shared" si="0"/>
        <v>15960</v>
      </c>
    </row>
    <row r="7" spans="1:27" ht="15.6" x14ac:dyDescent="0.4">
      <c r="A7" s="35" t="s">
        <v>35</v>
      </c>
      <c r="B7" s="42">
        <v>1983</v>
      </c>
      <c r="C7" s="43">
        <v>902</v>
      </c>
      <c r="D7" s="43">
        <v>198</v>
      </c>
      <c r="E7" s="43">
        <v>55</v>
      </c>
      <c r="F7" s="43">
        <v>23</v>
      </c>
      <c r="G7" s="43">
        <v>17</v>
      </c>
      <c r="H7" s="43">
        <v>482</v>
      </c>
      <c r="I7" s="43">
        <v>51</v>
      </c>
      <c r="J7" s="43">
        <v>41</v>
      </c>
      <c r="K7" s="43">
        <v>50</v>
      </c>
      <c r="L7" s="43">
        <v>233</v>
      </c>
      <c r="M7" s="43">
        <v>158</v>
      </c>
      <c r="N7" s="43">
        <v>56</v>
      </c>
      <c r="O7" s="43">
        <v>110</v>
      </c>
      <c r="P7" s="43">
        <v>50</v>
      </c>
      <c r="Q7" s="43">
        <v>252</v>
      </c>
      <c r="R7" s="43">
        <v>131</v>
      </c>
      <c r="S7" s="43">
        <v>511</v>
      </c>
      <c r="T7" s="43">
        <v>35</v>
      </c>
      <c r="U7" s="43">
        <v>15</v>
      </c>
      <c r="V7" s="43">
        <v>101</v>
      </c>
      <c r="W7" s="43">
        <v>2521</v>
      </c>
      <c r="X7" s="43">
        <v>660</v>
      </c>
      <c r="Y7" s="43">
        <v>431</v>
      </c>
      <c r="Z7" s="43">
        <v>279</v>
      </c>
      <c r="AA7" s="41">
        <f t="shared" si="0"/>
        <v>9345</v>
      </c>
    </row>
    <row r="8" spans="1:27" ht="15.6" x14ac:dyDescent="0.4">
      <c r="A8" s="35" t="s">
        <v>36</v>
      </c>
      <c r="B8" s="42">
        <v>2062</v>
      </c>
      <c r="C8" s="43">
        <v>1295</v>
      </c>
      <c r="D8" s="43">
        <v>419</v>
      </c>
      <c r="E8" s="43">
        <v>70</v>
      </c>
      <c r="F8" s="43">
        <v>29</v>
      </c>
      <c r="G8" s="43">
        <v>18</v>
      </c>
      <c r="H8" s="43">
        <v>321</v>
      </c>
      <c r="I8" s="43">
        <v>77</v>
      </c>
      <c r="J8" s="43">
        <v>32</v>
      </c>
      <c r="K8" s="43">
        <v>65</v>
      </c>
      <c r="L8" s="43">
        <v>130</v>
      </c>
      <c r="M8" s="43">
        <v>173</v>
      </c>
      <c r="N8" s="43">
        <v>140</v>
      </c>
      <c r="O8" s="43">
        <v>242</v>
      </c>
      <c r="P8" s="43">
        <v>57</v>
      </c>
      <c r="Q8" s="43">
        <v>243</v>
      </c>
      <c r="R8" s="43">
        <v>169</v>
      </c>
      <c r="S8" s="43">
        <v>428</v>
      </c>
      <c r="T8" s="43">
        <v>90</v>
      </c>
      <c r="U8" s="43">
        <v>27</v>
      </c>
      <c r="V8" s="43">
        <v>136</v>
      </c>
      <c r="W8" s="43">
        <v>5793</v>
      </c>
      <c r="X8" s="43">
        <v>797</v>
      </c>
      <c r="Y8" s="43">
        <v>481</v>
      </c>
      <c r="Z8" s="43">
        <v>317</v>
      </c>
      <c r="AA8" s="41">
        <f t="shared" si="0"/>
        <v>13611</v>
      </c>
    </row>
    <row r="9" spans="1:27" ht="15.6" x14ac:dyDescent="0.4">
      <c r="A9" s="35" t="s">
        <v>37</v>
      </c>
      <c r="B9" s="42">
        <v>2308</v>
      </c>
      <c r="C9" s="43">
        <v>1521</v>
      </c>
      <c r="D9" s="43">
        <v>530</v>
      </c>
      <c r="E9" s="43">
        <v>134</v>
      </c>
      <c r="F9" s="43">
        <v>20</v>
      </c>
      <c r="G9" s="43">
        <v>18</v>
      </c>
      <c r="H9" s="43">
        <v>458</v>
      </c>
      <c r="I9" s="43">
        <v>52</v>
      </c>
      <c r="J9" s="43">
        <v>46</v>
      </c>
      <c r="K9" s="43">
        <v>111</v>
      </c>
      <c r="L9" s="43">
        <v>230</v>
      </c>
      <c r="M9" s="43">
        <v>152</v>
      </c>
      <c r="N9" s="43">
        <v>81</v>
      </c>
      <c r="O9" s="43">
        <v>175</v>
      </c>
      <c r="P9" s="43">
        <v>73</v>
      </c>
      <c r="Q9" s="43">
        <v>334</v>
      </c>
      <c r="R9" s="43">
        <v>170</v>
      </c>
      <c r="S9" s="43">
        <v>447</v>
      </c>
      <c r="T9" s="43">
        <v>74</v>
      </c>
      <c r="U9" s="43">
        <v>34</v>
      </c>
      <c r="V9" s="43">
        <v>134</v>
      </c>
      <c r="W9" s="43">
        <v>6350</v>
      </c>
      <c r="X9" s="43">
        <v>617</v>
      </c>
      <c r="Y9" s="43">
        <v>483</v>
      </c>
      <c r="Z9" s="43">
        <v>320</v>
      </c>
      <c r="AA9" s="41">
        <f t="shared" si="0"/>
        <v>14872</v>
      </c>
    </row>
    <row r="10" spans="1:27" ht="15.6" x14ac:dyDescent="0.4">
      <c r="A10" s="35" t="s">
        <v>38</v>
      </c>
      <c r="B10" s="42">
        <v>1872</v>
      </c>
      <c r="C10" s="43">
        <v>988</v>
      </c>
      <c r="D10" s="43">
        <v>186</v>
      </c>
      <c r="E10" s="43">
        <v>76</v>
      </c>
      <c r="F10" s="43">
        <v>14</v>
      </c>
      <c r="G10" s="43">
        <v>15</v>
      </c>
      <c r="H10" s="43">
        <v>401</v>
      </c>
      <c r="I10" s="43">
        <v>62</v>
      </c>
      <c r="J10" s="43">
        <v>46</v>
      </c>
      <c r="K10" s="43">
        <v>54</v>
      </c>
      <c r="L10" s="43">
        <v>131</v>
      </c>
      <c r="M10" s="43">
        <v>83</v>
      </c>
      <c r="N10" s="43">
        <v>73</v>
      </c>
      <c r="O10" s="43">
        <v>222</v>
      </c>
      <c r="P10" s="43">
        <v>41</v>
      </c>
      <c r="Q10" s="43">
        <v>146</v>
      </c>
      <c r="R10" s="43">
        <v>106</v>
      </c>
      <c r="S10" s="43">
        <v>265</v>
      </c>
      <c r="T10" s="43">
        <v>70</v>
      </c>
      <c r="U10" s="43">
        <v>22</v>
      </c>
      <c r="V10" s="43">
        <v>56</v>
      </c>
      <c r="W10" s="43">
        <v>4313</v>
      </c>
      <c r="X10" s="43">
        <v>568</v>
      </c>
      <c r="Y10" s="43">
        <v>426</v>
      </c>
      <c r="Z10" s="43">
        <v>238</v>
      </c>
      <c r="AA10" s="41">
        <f t="shared" si="0"/>
        <v>10474</v>
      </c>
    </row>
    <row r="11" spans="1:27" ht="15.6" x14ac:dyDescent="0.4">
      <c r="A11" s="35" t="s">
        <v>39</v>
      </c>
      <c r="B11" s="36">
        <v>2059</v>
      </c>
      <c r="C11" s="37">
        <v>1457</v>
      </c>
      <c r="D11" s="37">
        <v>216</v>
      </c>
      <c r="E11" s="37">
        <v>81</v>
      </c>
      <c r="F11" s="37">
        <v>14</v>
      </c>
      <c r="G11" s="37">
        <v>17</v>
      </c>
      <c r="H11" s="37">
        <v>388</v>
      </c>
      <c r="I11" s="37">
        <v>64</v>
      </c>
      <c r="J11" s="37">
        <v>53</v>
      </c>
      <c r="K11" s="38">
        <v>59</v>
      </c>
      <c r="L11" s="39">
        <v>227</v>
      </c>
      <c r="M11" s="39">
        <v>124</v>
      </c>
      <c r="N11" s="39">
        <v>97</v>
      </c>
      <c r="O11" s="39">
        <v>133</v>
      </c>
      <c r="P11" s="39">
        <v>30</v>
      </c>
      <c r="Q11" s="38">
        <v>131</v>
      </c>
      <c r="R11" s="38">
        <v>124</v>
      </c>
      <c r="S11" s="38">
        <v>351</v>
      </c>
      <c r="T11" s="38">
        <v>70</v>
      </c>
      <c r="U11" s="38">
        <v>20</v>
      </c>
      <c r="V11" s="38">
        <v>114</v>
      </c>
      <c r="W11" s="38">
        <v>5162</v>
      </c>
      <c r="X11" s="38">
        <v>805</v>
      </c>
      <c r="Y11" s="37">
        <v>312</v>
      </c>
      <c r="Z11" s="40">
        <v>245</v>
      </c>
      <c r="AA11" s="41">
        <f t="shared" si="0"/>
        <v>12353</v>
      </c>
    </row>
    <row r="12" spans="1:27" ht="15.6" x14ac:dyDescent="0.4">
      <c r="A12" s="35" t="s">
        <v>40</v>
      </c>
      <c r="B12" s="42">
        <v>1932</v>
      </c>
      <c r="C12" s="43">
        <v>1235</v>
      </c>
      <c r="D12" s="43">
        <v>158</v>
      </c>
      <c r="E12" s="43">
        <v>57</v>
      </c>
      <c r="F12" s="43">
        <v>17</v>
      </c>
      <c r="G12" s="43">
        <v>46</v>
      </c>
      <c r="H12" s="43">
        <v>385</v>
      </c>
      <c r="I12" s="43">
        <v>63</v>
      </c>
      <c r="J12" s="43">
        <v>66</v>
      </c>
      <c r="K12" s="43">
        <v>70</v>
      </c>
      <c r="L12" s="43">
        <v>242</v>
      </c>
      <c r="M12" s="43">
        <v>162</v>
      </c>
      <c r="N12" s="43">
        <v>49</v>
      </c>
      <c r="O12" s="43">
        <v>174</v>
      </c>
      <c r="P12" s="43">
        <v>64</v>
      </c>
      <c r="Q12" s="43">
        <v>231</v>
      </c>
      <c r="R12" s="43">
        <v>106</v>
      </c>
      <c r="S12" s="43">
        <v>489</v>
      </c>
      <c r="T12" s="43">
        <v>66</v>
      </c>
      <c r="U12" s="43">
        <v>21</v>
      </c>
      <c r="V12" s="43">
        <v>122</v>
      </c>
      <c r="W12" s="43">
        <v>4520</v>
      </c>
      <c r="X12" s="43">
        <v>893</v>
      </c>
      <c r="Y12" s="43">
        <v>418</v>
      </c>
      <c r="Z12" s="43">
        <v>262</v>
      </c>
      <c r="AA12" s="41">
        <f t="shared" si="0"/>
        <v>11848</v>
      </c>
    </row>
    <row r="13" spans="1:27" ht="16.2" thickBot="1" x14ac:dyDescent="0.45">
      <c r="A13" s="44" t="s">
        <v>41</v>
      </c>
      <c r="B13" s="45">
        <v>1844</v>
      </c>
      <c r="C13" s="46">
        <v>1037</v>
      </c>
      <c r="D13" s="46">
        <v>248</v>
      </c>
      <c r="E13" s="46">
        <v>55</v>
      </c>
      <c r="F13" s="46">
        <v>11</v>
      </c>
      <c r="G13" s="46">
        <v>19</v>
      </c>
      <c r="H13" s="46">
        <v>421</v>
      </c>
      <c r="I13" s="46">
        <v>49</v>
      </c>
      <c r="J13" s="46">
        <v>58</v>
      </c>
      <c r="K13" s="46">
        <v>74</v>
      </c>
      <c r="L13" s="46">
        <v>171</v>
      </c>
      <c r="M13" s="46">
        <v>70</v>
      </c>
      <c r="N13" s="46">
        <v>48</v>
      </c>
      <c r="O13" s="46">
        <v>283</v>
      </c>
      <c r="P13" s="46">
        <v>56</v>
      </c>
      <c r="Q13" s="46">
        <v>215</v>
      </c>
      <c r="R13" s="46">
        <v>138</v>
      </c>
      <c r="S13" s="46">
        <v>437</v>
      </c>
      <c r="T13" s="46">
        <v>50</v>
      </c>
      <c r="U13" s="46">
        <v>29</v>
      </c>
      <c r="V13" s="46">
        <v>92</v>
      </c>
      <c r="W13" s="46">
        <v>3669</v>
      </c>
      <c r="X13" s="46">
        <v>769</v>
      </c>
      <c r="Y13" s="46">
        <v>379</v>
      </c>
      <c r="Z13" s="46">
        <v>253</v>
      </c>
      <c r="AA13" s="64">
        <f t="shared" si="0"/>
        <v>10475</v>
      </c>
    </row>
    <row r="14" spans="1:27" ht="16.2" thickBot="1" x14ac:dyDescent="0.45">
      <c r="A14" s="47" t="s">
        <v>25</v>
      </c>
      <c r="B14" s="48">
        <f t="shared" ref="B14:AA14" si="1">SUM(B2:B13)</f>
        <v>23725</v>
      </c>
      <c r="C14" s="48">
        <f t="shared" si="1"/>
        <v>18708</v>
      </c>
      <c r="D14" s="48">
        <f t="shared" si="1"/>
        <v>3916</v>
      </c>
      <c r="E14" s="48">
        <f t="shared" si="1"/>
        <v>905</v>
      </c>
      <c r="F14" s="48">
        <f t="shared" si="1"/>
        <v>236</v>
      </c>
      <c r="G14" s="48">
        <f t="shared" si="1"/>
        <v>281</v>
      </c>
      <c r="H14" s="48">
        <f t="shared" si="1"/>
        <v>5009</v>
      </c>
      <c r="I14" s="48">
        <f t="shared" si="1"/>
        <v>643</v>
      </c>
      <c r="J14" s="48">
        <f t="shared" si="1"/>
        <v>548</v>
      </c>
      <c r="K14" s="48">
        <f t="shared" si="1"/>
        <v>803</v>
      </c>
      <c r="L14" s="48">
        <f t="shared" si="1"/>
        <v>2220</v>
      </c>
      <c r="M14" s="48">
        <f t="shared" si="1"/>
        <v>1412</v>
      </c>
      <c r="N14" s="48">
        <f t="shared" si="1"/>
        <v>859</v>
      </c>
      <c r="O14" s="48">
        <f t="shared" si="1"/>
        <v>2147</v>
      </c>
      <c r="P14" s="48">
        <f t="shared" si="1"/>
        <v>709</v>
      </c>
      <c r="Q14" s="48">
        <f t="shared" si="1"/>
        <v>2689</v>
      </c>
      <c r="R14" s="48">
        <f t="shared" si="1"/>
        <v>1676</v>
      </c>
      <c r="S14" s="48">
        <f t="shared" si="1"/>
        <v>5210</v>
      </c>
      <c r="T14" s="48">
        <f t="shared" si="1"/>
        <v>813</v>
      </c>
      <c r="U14" s="48">
        <f t="shared" si="1"/>
        <v>284</v>
      </c>
      <c r="V14" s="48">
        <f t="shared" si="1"/>
        <v>1299</v>
      </c>
      <c r="W14" s="48">
        <f t="shared" si="1"/>
        <v>64664</v>
      </c>
      <c r="X14" s="48">
        <f t="shared" si="1"/>
        <v>8990</v>
      </c>
      <c r="Y14" s="48">
        <f t="shared" si="1"/>
        <v>6194</v>
      </c>
      <c r="Z14" s="48">
        <f t="shared" si="1"/>
        <v>3127</v>
      </c>
      <c r="AA14" s="49">
        <f t="shared" si="1"/>
        <v>157067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4"/>
  <sheetViews>
    <sheetView rightToLeft="1" workbookViewId="0">
      <selection activeCell="G26" sqref="G26"/>
    </sheetView>
  </sheetViews>
  <sheetFormatPr defaultRowHeight="13.8" x14ac:dyDescent="0.25"/>
  <sheetData>
    <row r="1" spans="1:6" ht="16.2" thickBot="1" x14ac:dyDescent="0.45">
      <c r="A1" s="28" t="s">
        <v>42</v>
      </c>
      <c r="B1" s="65" t="s">
        <v>26</v>
      </c>
      <c r="C1" s="66" t="s">
        <v>44</v>
      </c>
      <c r="D1" s="66" t="s">
        <v>2</v>
      </c>
      <c r="E1" s="66" t="s">
        <v>28</v>
      </c>
      <c r="F1" s="67" t="s">
        <v>25</v>
      </c>
    </row>
    <row r="2" spans="1:6" ht="17.399999999999999" x14ac:dyDescent="0.45">
      <c r="A2" s="35" t="s">
        <v>30</v>
      </c>
      <c r="B2" s="68">
        <v>263</v>
      </c>
      <c r="C2" s="69">
        <v>160</v>
      </c>
      <c r="D2" s="69">
        <v>24</v>
      </c>
      <c r="E2" s="69">
        <v>44</v>
      </c>
      <c r="F2" s="70">
        <f t="shared" ref="F2:F13" si="0">SUM(B2:E2)</f>
        <v>491</v>
      </c>
    </row>
    <row r="3" spans="1:6" ht="17.399999999999999" x14ac:dyDescent="0.45">
      <c r="A3" s="35" t="s">
        <v>31</v>
      </c>
      <c r="B3" s="68">
        <v>228</v>
      </c>
      <c r="C3" s="63">
        <v>252</v>
      </c>
      <c r="D3" s="63">
        <v>19</v>
      </c>
      <c r="E3" s="63">
        <v>54</v>
      </c>
      <c r="F3" s="70">
        <f t="shared" si="0"/>
        <v>553</v>
      </c>
    </row>
    <row r="4" spans="1:6" ht="17.399999999999999" x14ac:dyDescent="0.45">
      <c r="A4" s="35" t="s">
        <v>32</v>
      </c>
      <c r="B4" s="68">
        <v>263</v>
      </c>
      <c r="C4" s="63">
        <v>241</v>
      </c>
      <c r="D4" s="63">
        <v>22</v>
      </c>
      <c r="E4" s="63">
        <v>23</v>
      </c>
      <c r="F4" s="70">
        <f t="shared" si="0"/>
        <v>549</v>
      </c>
    </row>
    <row r="5" spans="1:6" ht="17.399999999999999" x14ac:dyDescent="0.45">
      <c r="A5" s="35" t="s">
        <v>33</v>
      </c>
      <c r="B5" s="68">
        <v>234</v>
      </c>
      <c r="C5" s="63">
        <v>192</v>
      </c>
      <c r="D5" s="63">
        <v>14</v>
      </c>
      <c r="E5" s="63">
        <v>25</v>
      </c>
      <c r="F5" s="70">
        <f t="shared" si="0"/>
        <v>465</v>
      </c>
    </row>
    <row r="6" spans="1:6" ht="17.399999999999999" x14ac:dyDescent="0.45">
      <c r="A6" s="35" t="s">
        <v>34</v>
      </c>
      <c r="B6" s="68">
        <v>254</v>
      </c>
      <c r="C6" s="63">
        <v>112</v>
      </c>
      <c r="D6" s="63">
        <v>11</v>
      </c>
      <c r="E6" s="63">
        <v>24</v>
      </c>
      <c r="F6" s="70">
        <f t="shared" si="0"/>
        <v>401</v>
      </c>
    </row>
    <row r="7" spans="1:6" ht="15.6" x14ac:dyDescent="0.4">
      <c r="A7" s="35" t="s">
        <v>35</v>
      </c>
      <c r="B7" s="71">
        <v>111</v>
      </c>
      <c r="C7" s="43">
        <v>57</v>
      </c>
      <c r="D7" s="43">
        <v>5</v>
      </c>
      <c r="E7" s="43">
        <v>23</v>
      </c>
      <c r="F7" s="70">
        <f t="shared" si="0"/>
        <v>196</v>
      </c>
    </row>
    <row r="8" spans="1:6" ht="15.6" x14ac:dyDescent="0.4">
      <c r="A8" s="35" t="s">
        <v>36</v>
      </c>
      <c r="B8" s="71">
        <v>78</v>
      </c>
      <c r="C8" s="43">
        <v>118</v>
      </c>
      <c r="D8" s="43">
        <v>8</v>
      </c>
      <c r="E8" s="43">
        <v>35</v>
      </c>
      <c r="F8" s="70">
        <f t="shared" si="0"/>
        <v>239</v>
      </c>
    </row>
    <row r="9" spans="1:6" ht="15.6" x14ac:dyDescent="0.4">
      <c r="A9" s="35" t="s">
        <v>37</v>
      </c>
      <c r="B9" s="71">
        <v>39</v>
      </c>
      <c r="C9" s="43">
        <v>167</v>
      </c>
      <c r="D9" s="43">
        <v>15</v>
      </c>
      <c r="E9" s="43">
        <v>36</v>
      </c>
      <c r="F9" s="70">
        <f t="shared" si="0"/>
        <v>257</v>
      </c>
    </row>
    <row r="10" spans="1:6" ht="15.6" x14ac:dyDescent="0.4">
      <c r="A10" s="35" t="s">
        <v>38</v>
      </c>
      <c r="B10" s="71">
        <v>77</v>
      </c>
      <c r="C10" s="43">
        <v>148</v>
      </c>
      <c r="D10" s="43">
        <v>8</v>
      </c>
      <c r="E10" s="43">
        <v>27</v>
      </c>
      <c r="F10" s="70">
        <f t="shared" si="0"/>
        <v>260</v>
      </c>
    </row>
    <row r="11" spans="1:6" ht="15.6" x14ac:dyDescent="0.4">
      <c r="A11" s="35" t="s">
        <v>39</v>
      </c>
      <c r="B11" s="71">
        <v>210</v>
      </c>
      <c r="C11" s="72">
        <v>140</v>
      </c>
      <c r="D11" s="72">
        <v>6</v>
      </c>
      <c r="E11" s="72">
        <v>25</v>
      </c>
      <c r="F11" s="70">
        <f t="shared" si="0"/>
        <v>381</v>
      </c>
    </row>
    <row r="12" spans="1:6" ht="15.6" x14ac:dyDescent="0.4">
      <c r="A12" s="35" t="s">
        <v>40</v>
      </c>
      <c r="B12" s="71">
        <v>223</v>
      </c>
      <c r="C12" s="43">
        <v>95</v>
      </c>
      <c r="D12" s="43">
        <v>11</v>
      </c>
      <c r="E12" s="43">
        <v>31</v>
      </c>
      <c r="F12" s="70">
        <f t="shared" si="0"/>
        <v>360</v>
      </c>
    </row>
    <row r="13" spans="1:6" ht="16.2" thickBot="1" x14ac:dyDescent="0.45">
      <c r="A13" s="44" t="s">
        <v>41</v>
      </c>
      <c r="B13" s="73">
        <v>361</v>
      </c>
      <c r="C13" s="46">
        <v>64</v>
      </c>
      <c r="D13" s="46">
        <v>9</v>
      </c>
      <c r="E13" s="46">
        <v>33</v>
      </c>
      <c r="F13" s="74">
        <f t="shared" si="0"/>
        <v>467</v>
      </c>
    </row>
    <row r="14" spans="1:6" ht="16.2" thickBot="1" x14ac:dyDescent="0.45">
      <c r="A14" s="47" t="s">
        <v>25</v>
      </c>
      <c r="B14" s="49">
        <f t="shared" ref="B14:F14" si="1">SUM(B2:B13)</f>
        <v>2341</v>
      </c>
      <c r="C14" s="49">
        <f t="shared" si="1"/>
        <v>1746</v>
      </c>
      <c r="D14" s="49">
        <f>SUM(D2:D13)</f>
        <v>152</v>
      </c>
      <c r="E14" s="49">
        <f>SUM(E2:E13)</f>
        <v>380</v>
      </c>
      <c r="F14" s="49">
        <f t="shared" si="1"/>
        <v>4619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5"/>
  <sheetViews>
    <sheetView rightToLeft="1" workbookViewId="0">
      <selection activeCell="G21" sqref="G21"/>
    </sheetView>
  </sheetViews>
  <sheetFormatPr defaultRowHeight="13.8" x14ac:dyDescent="0.25"/>
  <sheetData>
    <row r="1" spans="1:27" ht="14.4" thickBot="1" x14ac:dyDescent="0.3">
      <c r="A1" s="268" t="s">
        <v>45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70"/>
    </row>
    <row r="2" spans="1:27" ht="42" thickBot="1" x14ac:dyDescent="0.3">
      <c r="A2" s="75"/>
      <c r="B2" s="76" t="s">
        <v>0</v>
      </c>
      <c r="C2" s="77" t="s">
        <v>1</v>
      </c>
      <c r="D2" s="77" t="s">
        <v>2</v>
      </c>
      <c r="E2" s="77" t="s">
        <v>3</v>
      </c>
      <c r="F2" s="77" t="s">
        <v>4</v>
      </c>
      <c r="G2" s="77" t="s">
        <v>5</v>
      </c>
      <c r="H2" s="77" t="s">
        <v>6</v>
      </c>
      <c r="I2" s="77" t="s">
        <v>7</v>
      </c>
      <c r="J2" s="77" t="s">
        <v>8</v>
      </c>
      <c r="K2" s="78" t="s">
        <v>9</v>
      </c>
      <c r="L2" s="78" t="s">
        <v>10</v>
      </c>
      <c r="M2" s="78" t="s">
        <v>11</v>
      </c>
      <c r="N2" s="78" t="s">
        <v>29</v>
      </c>
      <c r="O2" s="78" t="s">
        <v>13</v>
      </c>
      <c r="P2" s="78" t="s">
        <v>14</v>
      </c>
      <c r="Q2" s="78" t="s">
        <v>15</v>
      </c>
      <c r="R2" s="78" t="s">
        <v>16</v>
      </c>
      <c r="S2" s="78" t="s">
        <v>17</v>
      </c>
      <c r="T2" s="78" t="s">
        <v>18</v>
      </c>
      <c r="U2" s="78" t="s">
        <v>19</v>
      </c>
      <c r="V2" s="77" t="s">
        <v>20</v>
      </c>
      <c r="W2" s="77" t="s">
        <v>21</v>
      </c>
      <c r="X2" s="77" t="s">
        <v>22</v>
      </c>
      <c r="Y2" s="79" t="s">
        <v>23</v>
      </c>
      <c r="Z2" s="80" t="s">
        <v>24</v>
      </c>
      <c r="AA2" s="81" t="s">
        <v>25</v>
      </c>
    </row>
    <row r="3" spans="1:27" ht="15.6" x14ac:dyDescent="0.25">
      <c r="A3" s="82">
        <v>43101</v>
      </c>
      <c r="B3" s="83">
        <v>1632</v>
      </c>
      <c r="C3" s="84">
        <v>826</v>
      </c>
      <c r="D3" s="84">
        <v>150</v>
      </c>
      <c r="E3" s="84">
        <v>183</v>
      </c>
      <c r="F3" s="84">
        <v>21</v>
      </c>
      <c r="G3" s="84">
        <v>10</v>
      </c>
      <c r="H3" s="84">
        <v>361</v>
      </c>
      <c r="I3" s="84">
        <v>32</v>
      </c>
      <c r="J3" s="84">
        <v>82</v>
      </c>
      <c r="K3" s="84">
        <v>82</v>
      </c>
      <c r="L3" s="84">
        <v>112</v>
      </c>
      <c r="M3" s="84">
        <v>67</v>
      </c>
      <c r="N3" s="84">
        <v>16</v>
      </c>
      <c r="O3" s="84">
        <v>240</v>
      </c>
      <c r="P3" s="84">
        <v>75</v>
      </c>
      <c r="Q3" s="84">
        <v>179</v>
      </c>
      <c r="R3" s="84">
        <v>80</v>
      </c>
      <c r="S3" s="84">
        <v>479</v>
      </c>
      <c r="T3" s="84">
        <v>36</v>
      </c>
      <c r="U3" s="84">
        <v>37</v>
      </c>
      <c r="V3" s="84">
        <v>84</v>
      </c>
      <c r="W3" s="84">
        <v>2121</v>
      </c>
      <c r="X3" s="84">
        <v>877</v>
      </c>
      <c r="Y3" s="84">
        <v>238</v>
      </c>
      <c r="Z3" s="85">
        <v>251</v>
      </c>
      <c r="AA3" s="86">
        <f t="shared" ref="AA3:AA11" si="0">SUM(B3:Z3)</f>
        <v>8271</v>
      </c>
    </row>
    <row r="4" spans="1:27" ht="15.6" x14ac:dyDescent="0.25">
      <c r="A4" s="82">
        <v>43132</v>
      </c>
      <c r="B4" s="87">
        <v>1452</v>
      </c>
      <c r="C4" s="88">
        <v>941</v>
      </c>
      <c r="D4" s="88">
        <v>139</v>
      </c>
      <c r="E4" s="88">
        <v>85</v>
      </c>
      <c r="F4" s="88">
        <v>14</v>
      </c>
      <c r="G4" s="88">
        <v>10</v>
      </c>
      <c r="H4" s="88">
        <v>312</v>
      </c>
      <c r="I4" s="88">
        <v>41</v>
      </c>
      <c r="J4" s="88">
        <v>78</v>
      </c>
      <c r="K4" s="88">
        <v>50</v>
      </c>
      <c r="L4" s="88">
        <v>117</v>
      </c>
      <c r="M4" s="88">
        <v>150</v>
      </c>
      <c r="N4" s="88">
        <v>43</v>
      </c>
      <c r="O4" s="88">
        <v>253</v>
      </c>
      <c r="P4" s="88">
        <v>50</v>
      </c>
      <c r="Q4" s="88">
        <v>167</v>
      </c>
      <c r="R4" s="88">
        <v>63</v>
      </c>
      <c r="S4" s="88">
        <v>392</v>
      </c>
      <c r="T4" s="88">
        <v>32</v>
      </c>
      <c r="U4" s="88">
        <v>20</v>
      </c>
      <c r="V4" s="88">
        <v>107</v>
      </c>
      <c r="W4" s="88">
        <v>2441</v>
      </c>
      <c r="X4" s="88">
        <v>731</v>
      </c>
      <c r="Y4" s="88">
        <v>205</v>
      </c>
      <c r="Z4" s="89">
        <v>239</v>
      </c>
      <c r="AA4" s="86">
        <f t="shared" si="0"/>
        <v>8132</v>
      </c>
    </row>
    <row r="5" spans="1:27" ht="15.6" x14ac:dyDescent="0.25">
      <c r="A5" s="82">
        <v>43160</v>
      </c>
      <c r="B5" s="87">
        <v>1778</v>
      </c>
      <c r="C5" s="88">
        <v>1199</v>
      </c>
      <c r="D5" s="88">
        <v>73</v>
      </c>
      <c r="E5" s="88">
        <v>74</v>
      </c>
      <c r="F5" s="88">
        <v>17</v>
      </c>
      <c r="G5" s="88">
        <v>15</v>
      </c>
      <c r="H5" s="88">
        <v>268</v>
      </c>
      <c r="I5" s="88">
        <v>53</v>
      </c>
      <c r="J5" s="88">
        <v>46</v>
      </c>
      <c r="K5" s="88">
        <v>70</v>
      </c>
      <c r="L5" s="88">
        <v>161</v>
      </c>
      <c r="M5" s="88">
        <v>104</v>
      </c>
      <c r="N5" s="88">
        <v>22</v>
      </c>
      <c r="O5" s="88">
        <v>126</v>
      </c>
      <c r="P5" s="88">
        <v>22</v>
      </c>
      <c r="Q5" s="88">
        <v>168</v>
      </c>
      <c r="R5" s="88">
        <v>87</v>
      </c>
      <c r="S5" s="88">
        <v>413</v>
      </c>
      <c r="T5" s="88">
        <v>26</v>
      </c>
      <c r="U5" s="88">
        <v>13</v>
      </c>
      <c r="V5" s="88">
        <v>96</v>
      </c>
      <c r="W5" s="88">
        <v>3703</v>
      </c>
      <c r="X5" s="88">
        <v>770</v>
      </c>
      <c r="Y5" s="88">
        <v>392</v>
      </c>
      <c r="Z5" s="89">
        <v>244</v>
      </c>
      <c r="AA5" s="86">
        <f t="shared" si="0"/>
        <v>9940</v>
      </c>
    </row>
    <row r="6" spans="1:27" ht="15.6" x14ac:dyDescent="0.25">
      <c r="A6" s="82">
        <v>43191</v>
      </c>
      <c r="B6" s="90">
        <v>1716</v>
      </c>
      <c r="C6" s="91">
        <v>997</v>
      </c>
      <c r="D6" s="91">
        <v>54</v>
      </c>
      <c r="E6" s="91">
        <v>73</v>
      </c>
      <c r="F6" s="91">
        <v>9</v>
      </c>
      <c r="G6" s="91">
        <v>29</v>
      </c>
      <c r="H6" s="91">
        <v>201</v>
      </c>
      <c r="I6" s="91">
        <v>42</v>
      </c>
      <c r="J6" s="91">
        <v>44</v>
      </c>
      <c r="K6" s="92">
        <v>62</v>
      </c>
      <c r="L6" s="93">
        <v>88</v>
      </c>
      <c r="M6" s="93">
        <v>112</v>
      </c>
      <c r="N6" s="93">
        <v>56</v>
      </c>
      <c r="O6" s="93">
        <v>188</v>
      </c>
      <c r="P6" s="93">
        <v>7</v>
      </c>
      <c r="Q6" s="92">
        <v>128</v>
      </c>
      <c r="R6" s="92">
        <v>83</v>
      </c>
      <c r="S6" s="92">
        <v>353</v>
      </c>
      <c r="T6" s="92">
        <v>39</v>
      </c>
      <c r="U6" s="92">
        <v>13</v>
      </c>
      <c r="V6" s="92">
        <v>87</v>
      </c>
      <c r="W6" s="92">
        <v>4030</v>
      </c>
      <c r="X6" s="92">
        <v>616</v>
      </c>
      <c r="Y6" s="91">
        <v>407</v>
      </c>
      <c r="Z6" s="94">
        <v>260</v>
      </c>
      <c r="AA6" s="86">
        <f t="shared" si="0"/>
        <v>9694</v>
      </c>
    </row>
    <row r="7" spans="1:27" ht="15.6" x14ac:dyDescent="0.25">
      <c r="A7" s="82">
        <v>43221</v>
      </c>
      <c r="B7" s="87">
        <v>2254</v>
      </c>
      <c r="C7" s="88">
        <v>806</v>
      </c>
      <c r="D7" s="88">
        <v>184</v>
      </c>
      <c r="E7" s="88">
        <v>55</v>
      </c>
      <c r="F7" s="88">
        <v>9</v>
      </c>
      <c r="G7" s="88">
        <v>23</v>
      </c>
      <c r="H7" s="88">
        <v>206</v>
      </c>
      <c r="I7" s="88">
        <v>38</v>
      </c>
      <c r="J7" s="88">
        <v>51</v>
      </c>
      <c r="K7" s="88">
        <v>80</v>
      </c>
      <c r="L7" s="88">
        <v>211</v>
      </c>
      <c r="M7" s="88">
        <v>180</v>
      </c>
      <c r="N7" s="88">
        <v>208</v>
      </c>
      <c r="O7" s="88">
        <v>201</v>
      </c>
      <c r="P7" s="88">
        <v>35</v>
      </c>
      <c r="Q7" s="88">
        <v>225</v>
      </c>
      <c r="R7" s="88">
        <v>50</v>
      </c>
      <c r="S7" s="88">
        <v>442</v>
      </c>
      <c r="T7" s="88">
        <v>35</v>
      </c>
      <c r="U7" s="88">
        <v>7</v>
      </c>
      <c r="V7" s="88">
        <v>98</v>
      </c>
      <c r="W7" s="88">
        <v>2355</v>
      </c>
      <c r="X7" s="88">
        <v>249</v>
      </c>
      <c r="Y7" s="88">
        <v>320</v>
      </c>
      <c r="Z7" s="89">
        <v>242</v>
      </c>
      <c r="AA7" s="86">
        <f t="shared" si="0"/>
        <v>8564</v>
      </c>
    </row>
    <row r="8" spans="1:27" x14ac:dyDescent="0.25">
      <c r="A8" s="95">
        <v>43252</v>
      </c>
      <c r="B8" s="96">
        <v>1604</v>
      </c>
      <c r="C8" s="97">
        <v>358</v>
      </c>
      <c r="D8" s="97">
        <v>145</v>
      </c>
      <c r="E8" s="97">
        <v>28</v>
      </c>
      <c r="F8" s="97">
        <v>17</v>
      </c>
      <c r="G8" s="97">
        <v>7</v>
      </c>
      <c r="H8" s="97">
        <v>183</v>
      </c>
      <c r="I8" s="97">
        <v>48</v>
      </c>
      <c r="J8" s="97">
        <v>47</v>
      </c>
      <c r="K8" s="97">
        <v>61</v>
      </c>
      <c r="L8" s="97">
        <v>132</v>
      </c>
      <c r="M8" s="97">
        <v>141</v>
      </c>
      <c r="N8" s="97">
        <v>156</v>
      </c>
      <c r="O8" s="97">
        <v>292</v>
      </c>
      <c r="P8" s="97">
        <v>37</v>
      </c>
      <c r="Q8" s="97">
        <v>175</v>
      </c>
      <c r="R8" s="97">
        <v>65</v>
      </c>
      <c r="S8" s="97">
        <v>377</v>
      </c>
      <c r="T8" s="97">
        <v>42</v>
      </c>
      <c r="U8" s="97">
        <v>26</v>
      </c>
      <c r="V8" s="97">
        <v>79</v>
      </c>
      <c r="W8" s="97">
        <v>1777</v>
      </c>
      <c r="X8" s="97">
        <v>592</v>
      </c>
      <c r="Y8" s="97">
        <v>215</v>
      </c>
      <c r="Z8" s="98">
        <v>268</v>
      </c>
      <c r="AA8" s="99">
        <f t="shared" si="0"/>
        <v>6872</v>
      </c>
    </row>
    <row r="9" spans="1:27" x14ac:dyDescent="0.25">
      <c r="A9" s="82">
        <v>43282</v>
      </c>
      <c r="B9" s="87">
        <v>1782</v>
      </c>
      <c r="C9" s="88">
        <v>289</v>
      </c>
      <c r="D9" s="88">
        <v>38</v>
      </c>
      <c r="E9" s="88">
        <v>31</v>
      </c>
      <c r="F9" s="88">
        <v>1</v>
      </c>
      <c r="G9" s="88">
        <v>6</v>
      </c>
      <c r="H9" s="88">
        <v>68</v>
      </c>
      <c r="I9" s="88">
        <v>18</v>
      </c>
      <c r="J9" s="88">
        <v>13</v>
      </c>
      <c r="K9" s="88">
        <v>87</v>
      </c>
      <c r="L9" s="88">
        <v>37</v>
      </c>
      <c r="M9" s="88">
        <v>126</v>
      </c>
      <c r="N9" s="88">
        <v>114</v>
      </c>
      <c r="O9" s="88">
        <v>119</v>
      </c>
      <c r="P9" s="88">
        <v>0</v>
      </c>
      <c r="Q9" s="88">
        <v>61</v>
      </c>
      <c r="R9" s="88">
        <v>20</v>
      </c>
      <c r="S9" s="88">
        <v>119</v>
      </c>
      <c r="T9" s="88">
        <v>16</v>
      </c>
      <c r="U9" s="88">
        <v>6</v>
      </c>
      <c r="V9" s="88">
        <v>60</v>
      </c>
      <c r="W9" s="88">
        <v>1310</v>
      </c>
      <c r="X9" s="88">
        <v>885</v>
      </c>
      <c r="Y9" s="88">
        <v>397</v>
      </c>
      <c r="Z9" s="89">
        <v>248</v>
      </c>
      <c r="AA9" s="99">
        <f t="shared" si="0"/>
        <v>5851</v>
      </c>
    </row>
    <row r="10" spans="1:27" x14ac:dyDescent="0.25">
      <c r="A10" s="82">
        <v>43313</v>
      </c>
      <c r="B10" s="87">
        <v>1863</v>
      </c>
      <c r="C10" s="88">
        <v>685</v>
      </c>
      <c r="D10" s="88">
        <v>136</v>
      </c>
      <c r="E10" s="88">
        <v>86</v>
      </c>
      <c r="F10" s="88">
        <v>10</v>
      </c>
      <c r="G10" s="88">
        <v>25</v>
      </c>
      <c r="H10" s="88">
        <v>254</v>
      </c>
      <c r="I10" s="88">
        <v>89</v>
      </c>
      <c r="J10" s="88">
        <v>39</v>
      </c>
      <c r="K10" s="88">
        <v>67</v>
      </c>
      <c r="L10" s="88">
        <v>207</v>
      </c>
      <c r="M10" s="88">
        <v>141</v>
      </c>
      <c r="N10" s="88">
        <v>57</v>
      </c>
      <c r="O10" s="88">
        <v>174</v>
      </c>
      <c r="P10" s="88">
        <v>33</v>
      </c>
      <c r="Q10" s="88">
        <v>244</v>
      </c>
      <c r="R10" s="88">
        <v>104</v>
      </c>
      <c r="S10" s="88">
        <v>401</v>
      </c>
      <c r="T10" s="88">
        <v>57</v>
      </c>
      <c r="U10" s="88">
        <v>46</v>
      </c>
      <c r="V10" s="88">
        <v>146</v>
      </c>
      <c r="W10" s="88">
        <v>2431</v>
      </c>
      <c r="X10" s="88">
        <v>843</v>
      </c>
      <c r="Y10" s="88">
        <v>315</v>
      </c>
      <c r="Z10" s="89">
        <v>153</v>
      </c>
      <c r="AA10" s="99">
        <f t="shared" si="0"/>
        <v>8606</v>
      </c>
    </row>
    <row r="11" spans="1:27" x14ac:dyDescent="0.25">
      <c r="A11" s="82">
        <v>43344</v>
      </c>
      <c r="B11" s="87">
        <v>1266</v>
      </c>
      <c r="C11" s="88">
        <v>710</v>
      </c>
      <c r="D11" s="88">
        <v>233</v>
      </c>
      <c r="E11" s="88">
        <v>81</v>
      </c>
      <c r="F11" s="88">
        <v>7</v>
      </c>
      <c r="G11" s="88">
        <v>8</v>
      </c>
      <c r="H11" s="88">
        <v>243</v>
      </c>
      <c r="I11" s="88">
        <v>59</v>
      </c>
      <c r="J11" s="88">
        <v>60</v>
      </c>
      <c r="K11" s="88">
        <v>51</v>
      </c>
      <c r="L11" s="88">
        <v>97</v>
      </c>
      <c r="M11" s="88">
        <v>72</v>
      </c>
      <c r="N11" s="88">
        <v>64</v>
      </c>
      <c r="O11" s="88">
        <v>154</v>
      </c>
      <c r="P11" s="88">
        <v>78</v>
      </c>
      <c r="Q11" s="88">
        <v>112</v>
      </c>
      <c r="R11" s="88">
        <v>118</v>
      </c>
      <c r="S11" s="88">
        <v>258</v>
      </c>
      <c r="T11" s="88">
        <v>51</v>
      </c>
      <c r="U11" s="88">
        <v>23</v>
      </c>
      <c r="V11" s="88">
        <v>82</v>
      </c>
      <c r="W11" s="88">
        <v>3778</v>
      </c>
      <c r="X11" s="88">
        <v>668</v>
      </c>
      <c r="Y11" s="88">
        <v>330</v>
      </c>
      <c r="Z11" s="89">
        <v>130</v>
      </c>
      <c r="AA11" s="99">
        <f t="shared" si="0"/>
        <v>8733</v>
      </c>
    </row>
    <row r="12" spans="1:27" x14ac:dyDescent="0.25">
      <c r="A12" s="82">
        <v>43374</v>
      </c>
      <c r="B12" s="90">
        <v>2081</v>
      </c>
      <c r="C12" s="91">
        <v>933</v>
      </c>
      <c r="D12" s="91">
        <v>227</v>
      </c>
      <c r="E12" s="91">
        <v>61</v>
      </c>
      <c r="F12" s="91">
        <v>16</v>
      </c>
      <c r="G12" s="91">
        <v>15</v>
      </c>
      <c r="H12" s="91">
        <v>297</v>
      </c>
      <c r="I12" s="91">
        <v>62</v>
      </c>
      <c r="J12" s="91">
        <v>54</v>
      </c>
      <c r="K12" s="92">
        <v>91</v>
      </c>
      <c r="L12" s="93">
        <v>178</v>
      </c>
      <c r="M12" s="93">
        <v>124</v>
      </c>
      <c r="N12" s="93">
        <v>40</v>
      </c>
      <c r="O12" s="93">
        <v>256</v>
      </c>
      <c r="P12" s="93">
        <v>50</v>
      </c>
      <c r="Q12" s="92">
        <v>204</v>
      </c>
      <c r="R12" s="92">
        <v>80</v>
      </c>
      <c r="S12" s="92">
        <v>576</v>
      </c>
      <c r="T12" s="92">
        <v>47</v>
      </c>
      <c r="U12" s="92">
        <v>21</v>
      </c>
      <c r="V12" s="92">
        <v>77</v>
      </c>
      <c r="W12" s="92">
        <v>4787</v>
      </c>
      <c r="X12" s="92">
        <v>812</v>
      </c>
      <c r="Y12" s="91">
        <v>365</v>
      </c>
      <c r="Z12" s="94">
        <v>63</v>
      </c>
      <c r="AA12" s="99">
        <f t="shared" ref="AA12:AA14" si="1">SUM(B12:Z12)</f>
        <v>11517</v>
      </c>
    </row>
    <row r="13" spans="1:27" x14ac:dyDescent="0.25">
      <c r="A13" s="82">
        <v>43405</v>
      </c>
      <c r="B13" s="87">
        <v>1595</v>
      </c>
      <c r="C13" s="88">
        <v>621</v>
      </c>
      <c r="D13" s="88">
        <v>267</v>
      </c>
      <c r="E13" s="88">
        <v>67</v>
      </c>
      <c r="F13" s="88">
        <v>7</v>
      </c>
      <c r="G13" s="88">
        <v>10</v>
      </c>
      <c r="H13" s="88">
        <v>326</v>
      </c>
      <c r="I13" s="88">
        <v>56</v>
      </c>
      <c r="J13" s="88">
        <v>54</v>
      </c>
      <c r="K13" s="88">
        <v>78</v>
      </c>
      <c r="L13" s="88">
        <v>183</v>
      </c>
      <c r="M13" s="88">
        <v>143</v>
      </c>
      <c r="N13" s="88">
        <v>35</v>
      </c>
      <c r="O13" s="88">
        <v>230</v>
      </c>
      <c r="P13" s="88">
        <v>43</v>
      </c>
      <c r="Q13" s="88">
        <v>162</v>
      </c>
      <c r="R13" s="88">
        <v>95</v>
      </c>
      <c r="S13" s="88">
        <v>407</v>
      </c>
      <c r="T13" s="88">
        <v>47</v>
      </c>
      <c r="U13" s="88">
        <v>19</v>
      </c>
      <c r="V13" s="88">
        <v>131</v>
      </c>
      <c r="W13" s="88">
        <v>4116</v>
      </c>
      <c r="X13" s="88">
        <v>816</v>
      </c>
      <c r="Y13" s="88">
        <v>503</v>
      </c>
      <c r="Z13" s="89">
        <v>67</v>
      </c>
      <c r="AA13" s="99">
        <f t="shared" si="1"/>
        <v>10078</v>
      </c>
    </row>
    <row r="14" spans="1:27" ht="14.4" thickBot="1" x14ac:dyDescent="0.3">
      <c r="A14" s="95">
        <v>43435</v>
      </c>
      <c r="B14" s="100">
        <v>1560</v>
      </c>
      <c r="C14" s="101">
        <v>698</v>
      </c>
      <c r="D14" s="101">
        <v>201</v>
      </c>
      <c r="E14" s="101">
        <v>97</v>
      </c>
      <c r="F14" s="101">
        <v>12</v>
      </c>
      <c r="G14" s="101">
        <v>15</v>
      </c>
      <c r="H14" s="101">
        <v>209</v>
      </c>
      <c r="I14" s="101">
        <v>65</v>
      </c>
      <c r="J14" s="101">
        <v>75</v>
      </c>
      <c r="K14" s="101">
        <v>74</v>
      </c>
      <c r="L14" s="101">
        <v>137</v>
      </c>
      <c r="M14" s="101">
        <v>91</v>
      </c>
      <c r="N14" s="101">
        <v>39</v>
      </c>
      <c r="O14" s="101">
        <v>239</v>
      </c>
      <c r="P14" s="101">
        <v>46</v>
      </c>
      <c r="Q14" s="101">
        <v>221</v>
      </c>
      <c r="R14" s="101">
        <v>80</v>
      </c>
      <c r="S14" s="101">
        <v>478</v>
      </c>
      <c r="T14" s="101">
        <v>40</v>
      </c>
      <c r="U14" s="101">
        <v>18</v>
      </c>
      <c r="V14" s="101">
        <v>99</v>
      </c>
      <c r="W14" s="101">
        <v>4580</v>
      </c>
      <c r="X14" s="101">
        <v>862</v>
      </c>
      <c r="Y14" s="101">
        <v>573</v>
      </c>
      <c r="Z14" s="102">
        <v>86</v>
      </c>
      <c r="AA14" s="103">
        <f t="shared" si="1"/>
        <v>10595</v>
      </c>
    </row>
    <row r="15" spans="1:27" ht="14.4" thickBot="1" x14ac:dyDescent="0.3">
      <c r="A15" s="104" t="s">
        <v>25</v>
      </c>
      <c r="B15" s="105">
        <f t="shared" ref="B15:AA15" si="2">SUM(B3:B14)</f>
        <v>20583</v>
      </c>
      <c r="C15" s="105">
        <f t="shared" si="2"/>
        <v>9063</v>
      </c>
      <c r="D15" s="105">
        <f t="shared" si="2"/>
        <v>1847</v>
      </c>
      <c r="E15" s="105">
        <f t="shared" si="2"/>
        <v>921</v>
      </c>
      <c r="F15" s="105">
        <f t="shared" si="2"/>
        <v>140</v>
      </c>
      <c r="G15" s="105">
        <f t="shared" si="2"/>
        <v>173</v>
      </c>
      <c r="H15" s="105">
        <f t="shared" si="2"/>
        <v>2928</v>
      </c>
      <c r="I15" s="105">
        <f t="shared" si="2"/>
        <v>603</v>
      </c>
      <c r="J15" s="105">
        <f t="shared" si="2"/>
        <v>643</v>
      </c>
      <c r="K15" s="105">
        <f t="shared" si="2"/>
        <v>853</v>
      </c>
      <c r="L15" s="105">
        <f t="shared" si="2"/>
        <v>1660</v>
      </c>
      <c r="M15" s="105">
        <f t="shared" si="2"/>
        <v>1451</v>
      </c>
      <c r="N15" s="105">
        <f t="shared" si="2"/>
        <v>850</v>
      </c>
      <c r="O15" s="105">
        <f t="shared" si="2"/>
        <v>2472</v>
      </c>
      <c r="P15" s="105">
        <f t="shared" si="2"/>
        <v>476</v>
      </c>
      <c r="Q15" s="105">
        <f t="shared" si="2"/>
        <v>2046</v>
      </c>
      <c r="R15" s="105">
        <f t="shared" si="2"/>
        <v>925</v>
      </c>
      <c r="S15" s="105">
        <f t="shared" si="2"/>
        <v>4695</v>
      </c>
      <c r="T15" s="105">
        <f t="shared" si="2"/>
        <v>468</v>
      </c>
      <c r="U15" s="105">
        <f t="shared" si="2"/>
        <v>249</v>
      </c>
      <c r="V15" s="105">
        <f t="shared" si="2"/>
        <v>1146</v>
      </c>
      <c r="W15" s="105">
        <f t="shared" si="2"/>
        <v>37429</v>
      </c>
      <c r="X15" s="105">
        <f t="shared" si="2"/>
        <v>8721</v>
      </c>
      <c r="Y15" s="105">
        <f t="shared" si="2"/>
        <v>4260</v>
      </c>
      <c r="Z15" s="105">
        <f t="shared" si="2"/>
        <v>2251</v>
      </c>
      <c r="AA15" s="106">
        <f t="shared" si="2"/>
        <v>106853</v>
      </c>
    </row>
  </sheetData>
  <mergeCells count="1">
    <mergeCell ref="A1:AA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15"/>
  <sheetViews>
    <sheetView rightToLeft="1" workbookViewId="0">
      <selection sqref="A1:Y15"/>
    </sheetView>
  </sheetViews>
  <sheetFormatPr defaultRowHeight="13.8" x14ac:dyDescent="0.25"/>
  <sheetData>
    <row r="1" spans="1:25" ht="14.4" thickBot="1" x14ac:dyDescent="0.3">
      <c r="A1" s="308" t="s">
        <v>42</v>
      </c>
      <c r="B1" s="310" t="s">
        <v>46</v>
      </c>
      <c r="C1" s="312" t="s">
        <v>27</v>
      </c>
      <c r="D1" s="307"/>
      <c r="E1" s="306" t="s">
        <v>26</v>
      </c>
      <c r="F1" s="306"/>
      <c r="G1" s="312" t="s">
        <v>44</v>
      </c>
      <c r="H1" s="307"/>
      <c r="I1" s="298" t="s">
        <v>47</v>
      </c>
      <c r="J1" s="300"/>
      <c r="K1" s="299"/>
      <c r="L1" s="298" t="s">
        <v>48</v>
      </c>
      <c r="M1" s="299"/>
      <c r="N1" s="298" t="s">
        <v>49</v>
      </c>
      <c r="O1" s="300"/>
      <c r="P1" s="300"/>
      <c r="Q1" s="300"/>
      <c r="R1" s="300"/>
      <c r="S1" s="299"/>
      <c r="T1" s="301" t="s">
        <v>50</v>
      </c>
      <c r="U1" s="302"/>
      <c r="V1" s="298" t="s">
        <v>51</v>
      </c>
      <c r="W1" s="299"/>
      <c r="X1" s="301" t="s">
        <v>52</v>
      </c>
      <c r="Y1" s="302"/>
    </row>
    <row r="2" spans="1:25" ht="28.2" thickBot="1" x14ac:dyDescent="0.3">
      <c r="A2" s="309"/>
      <c r="B2" s="311"/>
      <c r="C2" s="107" t="s">
        <v>53</v>
      </c>
      <c r="D2" s="108" t="s">
        <v>54</v>
      </c>
      <c r="E2" s="109" t="s">
        <v>53</v>
      </c>
      <c r="F2" s="110" t="s">
        <v>54</v>
      </c>
      <c r="G2" s="111" t="s">
        <v>53</v>
      </c>
      <c r="H2" s="112" t="s">
        <v>55</v>
      </c>
      <c r="I2" s="111" t="s">
        <v>53</v>
      </c>
      <c r="J2" s="303" t="s">
        <v>56</v>
      </c>
      <c r="K2" s="299"/>
      <c r="L2" s="111" t="s">
        <v>53</v>
      </c>
      <c r="M2" s="112" t="s">
        <v>54</v>
      </c>
      <c r="N2" s="298" t="s">
        <v>53</v>
      </c>
      <c r="O2" s="300"/>
      <c r="P2" s="304"/>
      <c r="Q2" s="305" t="s">
        <v>57</v>
      </c>
      <c r="R2" s="306"/>
      <c r="S2" s="307"/>
      <c r="T2" s="111" t="s">
        <v>53</v>
      </c>
      <c r="U2" s="113" t="s">
        <v>58</v>
      </c>
      <c r="V2" s="111" t="s">
        <v>53</v>
      </c>
      <c r="W2" s="112" t="s">
        <v>54</v>
      </c>
      <c r="X2" s="111" t="s">
        <v>53</v>
      </c>
      <c r="Y2" s="112" t="s">
        <v>55</v>
      </c>
    </row>
    <row r="3" spans="1:25" ht="18" x14ac:dyDescent="0.35">
      <c r="A3" s="114" t="s">
        <v>30</v>
      </c>
      <c r="B3" s="115">
        <v>480</v>
      </c>
      <c r="C3" s="116">
        <v>10</v>
      </c>
      <c r="D3" s="117">
        <v>17.8</v>
      </c>
      <c r="E3" s="118">
        <v>357</v>
      </c>
      <c r="F3" s="119">
        <v>2924.3</v>
      </c>
      <c r="G3" s="116">
        <v>67</v>
      </c>
      <c r="H3" s="117">
        <v>3984</v>
      </c>
      <c r="I3" s="116">
        <v>1</v>
      </c>
      <c r="J3" s="291">
        <v>6</v>
      </c>
      <c r="K3" s="292"/>
      <c r="L3" s="116">
        <v>20</v>
      </c>
      <c r="M3" s="119">
        <v>650</v>
      </c>
      <c r="N3" s="293">
        <v>22</v>
      </c>
      <c r="O3" s="294"/>
      <c r="P3" s="295"/>
      <c r="Q3" s="296">
        <v>1476</v>
      </c>
      <c r="R3" s="294"/>
      <c r="S3" s="297"/>
      <c r="T3" s="116">
        <v>3</v>
      </c>
      <c r="U3" s="117">
        <v>433</v>
      </c>
      <c r="V3" s="116">
        <v>0</v>
      </c>
      <c r="W3" s="117">
        <v>0</v>
      </c>
      <c r="X3" s="116">
        <v>0</v>
      </c>
      <c r="Y3" s="117">
        <v>0</v>
      </c>
    </row>
    <row r="4" spans="1:25" ht="18" x14ac:dyDescent="0.35">
      <c r="A4" s="114" t="s">
        <v>31</v>
      </c>
      <c r="B4" s="115">
        <v>530</v>
      </c>
      <c r="C4" s="120">
        <v>6</v>
      </c>
      <c r="D4" s="121">
        <v>18.5</v>
      </c>
      <c r="E4" s="122">
        <v>325</v>
      </c>
      <c r="F4" s="123">
        <v>2595</v>
      </c>
      <c r="G4" s="120">
        <v>148</v>
      </c>
      <c r="H4" s="121">
        <v>9245</v>
      </c>
      <c r="I4" s="120">
        <v>1</v>
      </c>
      <c r="J4" s="276">
        <v>20</v>
      </c>
      <c r="K4" s="277"/>
      <c r="L4" s="120">
        <v>32</v>
      </c>
      <c r="M4" s="123">
        <v>469</v>
      </c>
      <c r="N4" s="288">
        <v>16</v>
      </c>
      <c r="O4" s="289"/>
      <c r="P4" s="289"/>
      <c r="Q4" s="289">
        <v>838</v>
      </c>
      <c r="R4" s="289"/>
      <c r="S4" s="290"/>
      <c r="T4" s="120">
        <v>2</v>
      </c>
      <c r="U4" s="121">
        <v>15</v>
      </c>
      <c r="V4" s="120">
        <v>0</v>
      </c>
      <c r="W4" s="121">
        <v>0</v>
      </c>
      <c r="X4" s="120">
        <v>0</v>
      </c>
      <c r="Y4" s="121">
        <v>0</v>
      </c>
    </row>
    <row r="5" spans="1:25" ht="18" x14ac:dyDescent="0.35">
      <c r="A5" s="114" t="s">
        <v>32</v>
      </c>
      <c r="B5" s="115">
        <v>449</v>
      </c>
      <c r="C5" s="120">
        <v>9</v>
      </c>
      <c r="D5" s="124">
        <v>24.6</v>
      </c>
      <c r="E5" s="125">
        <v>201</v>
      </c>
      <c r="F5" s="123">
        <v>2127</v>
      </c>
      <c r="G5" s="120">
        <v>180</v>
      </c>
      <c r="H5" s="121">
        <v>10794</v>
      </c>
      <c r="I5" s="120">
        <v>1</v>
      </c>
      <c r="J5" s="276">
        <v>5</v>
      </c>
      <c r="K5" s="277"/>
      <c r="L5" s="120">
        <v>38</v>
      </c>
      <c r="M5" s="123">
        <v>605</v>
      </c>
      <c r="N5" s="288">
        <v>17</v>
      </c>
      <c r="O5" s="289"/>
      <c r="P5" s="289"/>
      <c r="Q5" s="289">
        <v>3283</v>
      </c>
      <c r="R5" s="289"/>
      <c r="S5" s="290"/>
      <c r="T5" s="120">
        <v>3</v>
      </c>
      <c r="U5" s="121">
        <v>538</v>
      </c>
      <c r="V5" s="120">
        <v>0</v>
      </c>
      <c r="W5" s="121">
        <v>0</v>
      </c>
      <c r="X5" s="120">
        <v>0</v>
      </c>
      <c r="Y5" s="121">
        <v>0</v>
      </c>
    </row>
    <row r="6" spans="1:25" ht="18" x14ac:dyDescent="0.35">
      <c r="A6" s="114" t="s">
        <v>33</v>
      </c>
      <c r="B6" s="115">
        <v>455</v>
      </c>
      <c r="C6" s="120">
        <v>11</v>
      </c>
      <c r="D6" s="121">
        <v>28</v>
      </c>
      <c r="E6" s="125">
        <v>277</v>
      </c>
      <c r="F6" s="123">
        <v>2881</v>
      </c>
      <c r="G6" s="120">
        <v>107</v>
      </c>
      <c r="H6" s="121">
        <v>6420</v>
      </c>
      <c r="I6" s="120">
        <v>1</v>
      </c>
      <c r="J6" s="276">
        <v>320</v>
      </c>
      <c r="K6" s="277"/>
      <c r="L6" s="120">
        <v>38</v>
      </c>
      <c r="M6" s="123">
        <v>608</v>
      </c>
      <c r="N6" s="288">
        <v>19</v>
      </c>
      <c r="O6" s="289"/>
      <c r="P6" s="289"/>
      <c r="Q6" s="289">
        <v>1460</v>
      </c>
      <c r="R6" s="289"/>
      <c r="S6" s="290"/>
      <c r="T6" s="120">
        <v>2</v>
      </c>
      <c r="U6" s="121">
        <v>38</v>
      </c>
      <c r="V6" s="120">
        <v>0</v>
      </c>
      <c r="W6" s="121">
        <v>0</v>
      </c>
      <c r="X6" s="120">
        <v>0</v>
      </c>
      <c r="Y6" s="121">
        <v>0</v>
      </c>
    </row>
    <row r="7" spans="1:25" ht="18" x14ac:dyDescent="0.35">
      <c r="A7" s="114" t="s">
        <v>34</v>
      </c>
      <c r="B7" s="115">
        <v>286</v>
      </c>
      <c r="C7" s="120">
        <v>14</v>
      </c>
      <c r="D7" s="121">
        <v>25.9</v>
      </c>
      <c r="E7" s="125">
        <v>183</v>
      </c>
      <c r="F7" s="123">
        <v>2010</v>
      </c>
      <c r="G7" s="120">
        <v>26</v>
      </c>
      <c r="H7" s="121">
        <v>1490</v>
      </c>
      <c r="I7" s="120">
        <v>3</v>
      </c>
      <c r="J7" s="276">
        <v>590</v>
      </c>
      <c r="K7" s="277"/>
      <c r="L7" s="120">
        <v>38</v>
      </c>
      <c r="M7" s="123">
        <v>557.5</v>
      </c>
      <c r="N7" s="288">
        <v>20</v>
      </c>
      <c r="O7" s="289"/>
      <c r="P7" s="289"/>
      <c r="Q7" s="289">
        <v>603</v>
      </c>
      <c r="R7" s="289"/>
      <c r="S7" s="290"/>
      <c r="T7" s="120">
        <v>2</v>
      </c>
      <c r="U7" s="121">
        <v>38</v>
      </c>
      <c r="V7" s="120">
        <v>0</v>
      </c>
      <c r="W7" s="121">
        <v>0</v>
      </c>
      <c r="X7" s="120">
        <v>0</v>
      </c>
      <c r="Y7" s="121">
        <v>0</v>
      </c>
    </row>
    <row r="8" spans="1:25" ht="18" x14ac:dyDescent="0.35">
      <c r="A8" s="114" t="s">
        <v>35</v>
      </c>
      <c r="B8" s="115">
        <v>234</v>
      </c>
      <c r="C8" s="120">
        <v>14</v>
      </c>
      <c r="D8" s="121">
        <v>34.5</v>
      </c>
      <c r="E8" s="125">
        <v>128</v>
      </c>
      <c r="F8" s="123">
        <v>1220.5</v>
      </c>
      <c r="G8" s="120">
        <v>34</v>
      </c>
      <c r="H8" s="121">
        <v>2040</v>
      </c>
      <c r="I8" s="120">
        <v>6</v>
      </c>
      <c r="J8" s="276">
        <v>2451</v>
      </c>
      <c r="K8" s="277"/>
      <c r="L8" s="120">
        <v>27</v>
      </c>
      <c r="M8" s="123">
        <v>502</v>
      </c>
      <c r="N8" s="288">
        <v>20</v>
      </c>
      <c r="O8" s="289"/>
      <c r="P8" s="289"/>
      <c r="Q8" s="289">
        <v>297</v>
      </c>
      <c r="R8" s="289"/>
      <c r="S8" s="290"/>
      <c r="T8" s="120">
        <v>5</v>
      </c>
      <c r="U8" s="121">
        <v>65</v>
      </c>
      <c r="V8" s="120">
        <v>0</v>
      </c>
      <c r="W8" s="121">
        <v>0</v>
      </c>
      <c r="X8" s="120">
        <v>0</v>
      </c>
      <c r="Y8" s="121">
        <v>0</v>
      </c>
    </row>
    <row r="9" spans="1:25" ht="18" x14ac:dyDescent="0.35">
      <c r="A9" s="114" t="s">
        <v>36</v>
      </c>
      <c r="B9" s="115">
        <v>91</v>
      </c>
      <c r="C9" s="120">
        <v>4</v>
      </c>
      <c r="D9" s="121">
        <v>5.5</v>
      </c>
      <c r="E9" s="125">
        <v>33</v>
      </c>
      <c r="F9" s="123">
        <v>421</v>
      </c>
      <c r="G9" s="120">
        <v>35</v>
      </c>
      <c r="H9" s="121">
        <v>2100</v>
      </c>
      <c r="I9" s="120">
        <v>1</v>
      </c>
      <c r="J9" s="276">
        <v>343</v>
      </c>
      <c r="K9" s="277"/>
      <c r="L9" s="120">
        <v>7</v>
      </c>
      <c r="M9" s="123">
        <v>140</v>
      </c>
      <c r="N9" s="288">
        <v>11</v>
      </c>
      <c r="O9" s="289"/>
      <c r="P9" s="289"/>
      <c r="Q9" s="289">
        <v>951</v>
      </c>
      <c r="R9" s="289"/>
      <c r="S9" s="290"/>
      <c r="T9" s="120">
        <v>0</v>
      </c>
      <c r="U9" s="121">
        <v>0</v>
      </c>
      <c r="V9" s="120">
        <v>0</v>
      </c>
      <c r="W9" s="121">
        <v>0</v>
      </c>
      <c r="X9" s="120">
        <v>0</v>
      </c>
      <c r="Y9" s="121">
        <v>0</v>
      </c>
    </row>
    <row r="10" spans="1:25" ht="18" x14ac:dyDescent="0.35">
      <c r="A10" s="114" t="s">
        <v>37</v>
      </c>
      <c r="B10" s="115">
        <v>281</v>
      </c>
      <c r="C10" s="120">
        <v>8</v>
      </c>
      <c r="D10" s="121">
        <v>19.8</v>
      </c>
      <c r="E10" s="125">
        <v>46</v>
      </c>
      <c r="F10" s="123">
        <v>567</v>
      </c>
      <c r="G10" s="120">
        <v>184</v>
      </c>
      <c r="H10" s="121">
        <v>10774</v>
      </c>
      <c r="I10" s="120">
        <v>1</v>
      </c>
      <c r="J10" s="276">
        <v>10</v>
      </c>
      <c r="K10" s="277"/>
      <c r="L10" s="120">
        <v>15</v>
      </c>
      <c r="M10" s="123">
        <v>295</v>
      </c>
      <c r="N10" s="288">
        <v>23</v>
      </c>
      <c r="O10" s="289"/>
      <c r="P10" s="289"/>
      <c r="Q10" s="289">
        <v>441</v>
      </c>
      <c r="R10" s="289"/>
      <c r="S10" s="290"/>
      <c r="T10" s="120">
        <v>4</v>
      </c>
      <c r="U10" s="121">
        <v>45</v>
      </c>
      <c r="V10" s="120">
        <v>0</v>
      </c>
      <c r="W10" s="121">
        <v>0</v>
      </c>
      <c r="X10" s="120">
        <v>0</v>
      </c>
      <c r="Y10" s="121">
        <v>0</v>
      </c>
    </row>
    <row r="11" spans="1:25" ht="18" x14ac:dyDescent="0.35">
      <c r="A11" s="114" t="s">
        <v>38</v>
      </c>
      <c r="B11" s="115">
        <v>299</v>
      </c>
      <c r="C11" s="120">
        <v>14</v>
      </c>
      <c r="D11" s="121">
        <v>22</v>
      </c>
      <c r="E11" s="125">
        <v>66</v>
      </c>
      <c r="F11" s="123">
        <v>802</v>
      </c>
      <c r="G11" s="120">
        <v>156</v>
      </c>
      <c r="H11" s="121">
        <v>9220</v>
      </c>
      <c r="I11" s="120">
        <v>5</v>
      </c>
      <c r="J11" s="276">
        <v>1166</v>
      </c>
      <c r="K11" s="277"/>
      <c r="L11" s="120">
        <v>18</v>
      </c>
      <c r="M11" s="123">
        <v>370</v>
      </c>
      <c r="N11" s="288">
        <v>36</v>
      </c>
      <c r="O11" s="289"/>
      <c r="P11" s="289"/>
      <c r="Q11" s="289">
        <v>69</v>
      </c>
      <c r="R11" s="289"/>
      <c r="S11" s="290"/>
      <c r="T11" s="120">
        <v>4</v>
      </c>
      <c r="U11" s="121">
        <v>200025</v>
      </c>
      <c r="V11" s="120">
        <v>0</v>
      </c>
      <c r="W11" s="121">
        <v>0</v>
      </c>
      <c r="X11" s="120">
        <v>0</v>
      </c>
      <c r="Y11" s="121">
        <v>0</v>
      </c>
    </row>
    <row r="12" spans="1:25" ht="18" x14ac:dyDescent="0.35">
      <c r="A12" s="114" t="s">
        <v>39</v>
      </c>
      <c r="B12" s="115">
        <v>427</v>
      </c>
      <c r="C12" s="120">
        <v>16</v>
      </c>
      <c r="D12" s="121">
        <v>23.5</v>
      </c>
      <c r="E12" s="125">
        <v>217</v>
      </c>
      <c r="F12" s="123">
        <v>2300</v>
      </c>
      <c r="G12" s="120">
        <v>146</v>
      </c>
      <c r="H12" s="121">
        <v>8900</v>
      </c>
      <c r="I12" s="120">
        <v>1</v>
      </c>
      <c r="J12" s="276">
        <v>350</v>
      </c>
      <c r="K12" s="277"/>
      <c r="L12" s="120">
        <v>18</v>
      </c>
      <c r="M12" s="123">
        <v>481</v>
      </c>
      <c r="N12" s="278">
        <v>27</v>
      </c>
      <c r="O12" s="279"/>
      <c r="P12" s="280"/>
      <c r="Q12" s="281">
        <v>6188</v>
      </c>
      <c r="R12" s="279"/>
      <c r="S12" s="282"/>
      <c r="T12" s="120">
        <v>2</v>
      </c>
      <c r="U12" s="121">
        <v>35</v>
      </c>
      <c r="V12" s="120">
        <v>0</v>
      </c>
      <c r="W12" s="121">
        <v>0</v>
      </c>
      <c r="X12" s="120">
        <v>0</v>
      </c>
      <c r="Y12" s="121">
        <v>0</v>
      </c>
    </row>
    <row r="13" spans="1:25" ht="18" x14ac:dyDescent="0.35">
      <c r="A13" s="114" t="s">
        <v>40</v>
      </c>
      <c r="B13" s="115">
        <v>432</v>
      </c>
      <c r="C13" s="120">
        <v>18</v>
      </c>
      <c r="D13" s="121">
        <v>35.5</v>
      </c>
      <c r="E13" s="125">
        <v>274</v>
      </c>
      <c r="F13" s="123">
        <v>2968.5</v>
      </c>
      <c r="G13" s="120">
        <v>95</v>
      </c>
      <c r="H13" s="121">
        <v>5770</v>
      </c>
      <c r="I13" s="120">
        <v>1</v>
      </c>
      <c r="J13" s="276">
        <v>200</v>
      </c>
      <c r="K13" s="277"/>
      <c r="L13" s="120">
        <v>13</v>
      </c>
      <c r="M13" s="123">
        <v>292</v>
      </c>
      <c r="N13" s="278">
        <v>29</v>
      </c>
      <c r="O13" s="279"/>
      <c r="P13" s="280"/>
      <c r="Q13" s="281">
        <v>2657</v>
      </c>
      <c r="R13" s="279"/>
      <c r="S13" s="282"/>
      <c r="T13" s="120">
        <v>1</v>
      </c>
      <c r="U13" s="121">
        <v>15</v>
      </c>
      <c r="V13" s="120">
        <v>1</v>
      </c>
      <c r="W13" s="121">
        <v>5</v>
      </c>
      <c r="X13" s="120">
        <v>0</v>
      </c>
      <c r="Y13" s="121">
        <v>0</v>
      </c>
    </row>
    <row r="14" spans="1:25" ht="18.600000000000001" thickBot="1" x14ac:dyDescent="0.4">
      <c r="A14" s="126" t="s">
        <v>41</v>
      </c>
      <c r="B14" s="127">
        <v>559</v>
      </c>
      <c r="C14" s="128">
        <v>19</v>
      </c>
      <c r="D14" s="129">
        <v>42</v>
      </c>
      <c r="E14" s="130">
        <v>422</v>
      </c>
      <c r="F14" s="131">
        <v>4337</v>
      </c>
      <c r="G14" s="128">
        <v>75</v>
      </c>
      <c r="H14" s="129">
        <v>4524</v>
      </c>
      <c r="I14" s="128">
        <v>3</v>
      </c>
      <c r="J14" s="283">
        <v>362</v>
      </c>
      <c r="K14" s="284"/>
      <c r="L14" s="128">
        <v>10</v>
      </c>
      <c r="M14" s="132">
        <v>220</v>
      </c>
      <c r="N14" s="285">
        <v>26</v>
      </c>
      <c r="O14" s="286"/>
      <c r="P14" s="287"/>
      <c r="Q14" s="283">
        <v>2479</v>
      </c>
      <c r="R14" s="286"/>
      <c r="S14" s="284"/>
      <c r="T14" s="128">
        <v>2</v>
      </c>
      <c r="U14" s="129">
        <v>27</v>
      </c>
      <c r="V14" s="128">
        <v>1</v>
      </c>
      <c r="W14" s="129">
        <v>3</v>
      </c>
      <c r="X14" s="128">
        <v>1</v>
      </c>
      <c r="Y14" s="129">
        <v>3</v>
      </c>
    </row>
    <row r="15" spans="1:25" ht="18.600000000000001" thickBot="1" x14ac:dyDescent="0.3">
      <c r="A15" s="133" t="s">
        <v>59</v>
      </c>
      <c r="B15" s="134">
        <f>SUM(B3:B14)</f>
        <v>4523</v>
      </c>
      <c r="C15" s="135">
        <f>SUM(C3:C14)</f>
        <v>143</v>
      </c>
      <c r="D15" s="136">
        <f t="shared" ref="D15:H15" si="0">SUM(D3:D14)</f>
        <v>297.60000000000002</v>
      </c>
      <c r="E15" s="137">
        <f>SUM(E3:E14)</f>
        <v>2529</v>
      </c>
      <c r="F15" s="138">
        <f t="shared" si="0"/>
        <v>25153.3</v>
      </c>
      <c r="G15" s="135">
        <f>SUM(G3:G14)</f>
        <v>1253</v>
      </c>
      <c r="H15" s="136">
        <f t="shared" si="0"/>
        <v>75261</v>
      </c>
      <c r="I15" s="135">
        <f>SUM(I3:I14)</f>
        <v>25</v>
      </c>
      <c r="J15" s="271">
        <f>J14+J13+J12+J11+J10+J9+J8+J7+J6+J5+J4+J3</f>
        <v>5823</v>
      </c>
      <c r="K15" s="272"/>
      <c r="L15" s="135">
        <f>SUM(L3:L14)</f>
        <v>274</v>
      </c>
      <c r="M15" s="136">
        <f t="shared" ref="M15:Y15" si="1">SUM(M3:M14)</f>
        <v>5189.5</v>
      </c>
      <c r="N15" s="273">
        <f>SUM(N3:N14)</f>
        <v>266</v>
      </c>
      <c r="O15" s="274"/>
      <c r="P15" s="275"/>
      <c r="Q15" s="271">
        <f>Q14+Q13+Q12+Q11+Q10+Q9+Q8+Q7+Q6+Q5+Q4+Q3</f>
        <v>20742</v>
      </c>
      <c r="R15" s="274"/>
      <c r="S15" s="272"/>
      <c r="T15" s="135">
        <f>SUM(T3:T14)</f>
        <v>30</v>
      </c>
      <c r="U15" s="136">
        <f>U14+U13+U12+U11+U10+U9+U8+U7+U6+U5+U4+U3</f>
        <v>201274</v>
      </c>
      <c r="V15" s="135">
        <f>SUM(V3:V14)</f>
        <v>2</v>
      </c>
      <c r="W15" s="136">
        <f t="shared" si="1"/>
        <v>8</v>
      </c>
      <c r="X15" s="135">
        <f>SUM(X3:X14)</f>
        <v>1</v>
      </c>
      <c r="Y15" s="136">
        <f t="shared" si="1"/>
        <v>3</v>
      </c>
    </row>
  </sheetData>
  <mergeCells count="53">
    <mergeCell ref="J2:K2"/>
    <mergeCell ref="N2:P2"/>
    <mergeCell ref="Q2:S2"/>
    <mergeCell ref="A1:A2"/>
    <mergeCell ref="B1:B2"/>
    <mergeCell ref="C1:D1"/>
    <mergeCell ref="E1:F1"/>
    <mergeCell ref="G1:H1"/>
    <mergeCell ref="I1:K1"/>
    <mergeCell ref="L1:M1"/>
    <mergeCell ref="N1:S1"/>
    <mergeCell ref="T1:U1"/>
    <mergeCell ref="V1:W1"/>
    <mergeCell ref="X1:Y1"/>
    <mergeCell ref="J3:K3"/>
    <mergeCell ref="N3:P3"/>
    <mergeCell ref="Q3:S3"/>
    <mergeCell ref="J4:K4"/>
    <mergeCell ref="N4:P4"/>
    <mergeCell ref="Q4:S4"/>
    <mergeCell ref="J5:K5"/>
    <mergeCell ref="N5:P5"/>
    <mergeCell ref="Q5:S5"/>
    <mergeCell ref="J6:K6"/>
    <mergeCell ref="N6:P6"/>
    <mergeCell ref="Q6:S6"/>
    <mergeCell ref="J7:K7"/>
    <mergeCell ref="N7:P7"/>
    <mergeCell ref="Q7:S7"/>
    <mergeCell ref="J8:K8"/>
    <mergeCell ref="N8:P8"/>
    <mergeCell ref="Q8:S8"/>
    <mergeCell ref="J9:K9"/>
    <mergeCell ref="N9:P9"/>
    <mergeCell ref="Q9:S9"/>
    <mergeCell ref="J10:K10"/>
    <mergeCell ref="N10:P10"/>
    <mergeCell ref="Q10:S10"/>
    <mergeCell ref="J11:K11"/>
    <mergeCell ref="N11:P11"/>
    <mergeCell ref="Q11:S11"/>
    <mergeCell ref="J12:K12"/>
    <mergeCell ref="N12:P12"/>
    <mergeCell ref="Q12:S12"/>
    <mergeCell ref="J15:K15"/>
    <mergeCell ref="N15:P15"/>
    <mergeCell ref="Q15:S15"/>
    <mergeCell ref="J13:K13"/>
    <mergeCell ref="N13:P13"/>
    <mergeCell ref="Q13:S13"/>
    <mergeCell ref="J14:K14"/>
    <mergeCell ref="N14:P14"/>
    <mergeCell ref="Q14:S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14"/>
  <sheetViews>
    <sheetView rightToLeft="1" workbookViewId="0">
      <selection sqref="A1:AA14"/>
    </sheetView>
  </sheetViews>
  <sheetFormatPr defaultRowHeight="13.8" x14ac:dyDescent="0.25"/>
  <sheetData>
    <row r="1" spans="1:27" ht="27" thickBot="1" x14ac:dyDescent="0.3">
      <c r="A1" s="139" t="s">
        <v>42</v>
      </c>
      <c r="B1" s="140" t="s">
        <v>0</v>
      </c>
      <c r="C1" s="17" t="s">
        <v>1</v>
      </c>
      <c r="D1" s="17" t="s">
        <v>2</v>
      </c>
      <c r="E1" s="17" t="s">
        <v>3</v>
      </c>
      <c r="F1" s="17" t="s">
        <v>4</v>
      </c>
      <c r="G1" s="17" t="s">
        <v>5</v>
      </c>
      <c r="H1" s="17" t="s">
        <v>6</v>
      </c>
      <c r="I1" s="17" t="s">
        <v>7</v>
      </c>
      <c r="J1" s="17" t="s">
        <v>8</v>
      </c>
      <c r="K1" s="17" t="s">
        <v>9</v>
      </c>
      <c r="L1" s="17" t="s">
        <v>10</v>
      </c>
      <c r="M1" s="17" t="s">
        <v>11</v>
      </c>
      <c r="N1" s="17" t="s">
        <v>29</v>
      </c>
      <c r="O1" s="17" t="s">
        <v>13</v>
      </c>
      <c r="P1" s="17" t="s">
        <v>14</v>
      </c>
      <c r="Q1" s="17" t="s">
        <v>15</v>
      </c>
      <c r="R1" s="17" t="s">
        <v>16</v>
      </c>
      <c r="S1" s="17" t="s">
        <v>17</v>
      </c>
      <c r="T1" s="17" t="s">
        <v>18</v>
      </c>
      <c r="U1" s="17" t="s">
        <v>19</v>
      </c>
      <c r="V1" s="17" t="s">
        <v>20</v>
      </c>
      <c r="W1" s="17" t="s">
        <v>60</v>
      </c>
      <c r="X1" s="17" t="s">
        <v>22</v>
      </c>
      <c r="Y1" s="17" t="s">
        <v>23</v>
      </c>
      <c r="Z1" s="141" t="s">
        <v>24</v>
      </c>
      <c r="AA1" s="142" t="s">
        <v>25</v>
      </c>
    </row>
    <row r="2" spans="1:27" ht="14.4" thickBot="1" x14ac:dyDescent="0.3">
      <c r="A2" s="143" t="s">
        <v>30</v>
      </c>
      <c r="B2" s="144">
        <v>1588</v>
      </c>
      <c r="C2" s="145">
        <v>995</v>
      </c>
      <c r="D2" s="145">
        <v>226</v>
      </c>
      <c r="E2" s="145">
        <v>85</v>
      </c>
      <c r="F2" s="145">
        <v>13</v>
      </c>
      <c r="G2" s="145">
        <v>16</v>
      </c>
      <c r="H2" s="21">
        <v>309</v>
      </c>
      <c r="I2" s="21">
        <v>58</v>
      </c>
      <c r="J2" s="145">
        <v>70</v>
      </c>
      <c r="K2" s="146">
        <v>73</v>
      </c>
      <c r="L2" s="147">
        <v>142</v>
      </c>
      <c r="M2" s="147">
        <v>145</v>
      </c>
      <c r="N2" s="147">
        <v>25</v>
      </c>
      <c r="O2" s="147">
        <v>260</v>
      </c>
      <c r="P2" s="147">
        <v>36</v>
      </c>
      <c r="Q2" s="146">
        <v>159</v>
      </c>
      <c r="R2" s="146">
        <v>57</v>
      </c>
      <c r="S2" s="146">
        <v>445</v>
      </c>
      <c r="T2" s="146">
        <v>53</v>
      </c>
      <c r="U2" s="146">
        <v>18</v>
      </c>
      <c r="V2" s="146">
        <v>74</v>
      </c>
      <c r="W2" s="146">
        <v>4336</v>
      </c>
      <c r="X2" s="146">
        <v>757</v>
      </c>
      <c r="Y2" s="145">
        <v>724</v>
      </c>
      <c r="Z2" s="148">
        <v>63</v>
      </c>
      <c r="AA2" s="149">
        <v>10727</v>
      </c>
    </row>
    <row r="3" spans="1:27" ht="14.4" thickBot="1" x14ac:dyDescent="0.3">
      <c r="A3" s="143" t="s">
        <v>31</v>
      </c>
      <c r="B3" s="150">
        <v>1661</v>
      </c>
      <c r="C3" s="151">
        <v>834</v>
      </c>
      <c r="D3" s="151">
        <v>182</v>
      </c>
      <c r="E3" s="151">
        <v>73</v>
      </c>
      <c r="F3" s="151">
        <v>20</v>
      </c>
      <c r="G3" s="151">
        <v>15</v>
      </c>
      <c r="H3" s="151">
        <v>181</v>
      </c>
      <c r="I3" s="151">
        <v>52</v>
      </c>
      <c r="J3" s="151">
        <v>70</v>
      </c>
      <c r="K3" s="151">
        <v>56</v>
      </c>
      <c r="L3" s="151">
        <v>162</v>
      </c>
      <c r="M3" s="151">
        <v>75</v>
      </c>
      <c r="N3" s="151">
        <v>30</v>
      </c>
      <c r="O3" s="151">
        <v>210</v>
      </c>
      <c r="P3" s="151">
        <v>19</v>
      </c>
      <c r="Q3" s="151">
        <v>178</v>
      </c>
      <c r="R3" s="151">
        <v>67</v>
      </c>
      <c r="S3" s="151">
        <v>367</v>
      </c>
      <c r="T3" s="151">
        <v>55</v>
      </c>
      <c r="U3" s="151">
        <v>22</v>
      </c>
      <c r="V3" s="151">
        <v>64</v>
      </c>
      <c r="W3" s="151">
        <v>3026</v>
      </c>
      <c r="X3" s="151">
        <v>607</v>
      </c>
      <c r="Y3" s="151">
        <v>546</v>
      </c>
      <c r="Z3" s="151">
        <v>51</v>
      </c>
      <c r="AA3" s="149">
        <v>8623</v>
      </c>
    </row>
    <row r="4" spans="1:27" ht="14.4" thickBot="1" x14ac:dyDescent="0.3">
      <c r="A4" s="143" t="s">
        <v>32</v>
      </c>
      <c r="B4" s="150">
        <v>1118</v>
      </c>
      <c r="C4" s="151">
        <v>644</v>
      </c>
      <c r="D4" s="151">
        <v>200</v>
      </c>
      <c r="E4" s="151">
        <v>29</v>
      </c>
      <c r="F4" s="151">
        <v>8</v>
      </c>
      <c r="G4" s="151">
        <v>8</v>
      </c>
      <c r="H4" s="151">
        <v>166</v>
      </c>
      <c r="I4" s="151">
        <v>39</v>
      </c>
      <c r="J4" s="151">
        <v>46</v>
      </c>
      <c r="K4" s="151">
        <v>57</v>
      </c>
      <c r="L4" s="151">
        <v>117</v>
      </c>
      <c r="M4" s="151">
        <v>69</v>
      </c>
      <c r="N4" s="151">
        <v>16</v>
      </c>
      <c r="O4" s="151">
        <v>171</v>
      </c>
      <c r="P4" s="151">
        <v>33</v>
      </c>
      <c r="Q4" s="151">
        <v>134</v>
      </c>
      <c r="R4" s="151">
        <v>65</v>
      </c>
      <c r="S4" s="151">
        <v>336</v>
      </c>
      <c r="T4" s="151">
        <v>35</v>
      </c>
      <c r="U4" s="151">
        <v>19</v>
      </c>
      <c r="V4" s="151">
        <v>94</v>
      </c>
      <c r="W4" s="151">
        <v>2615</v>
      </c>
      <c r="X4" s="151">
        <v>507</v>
      </c>
      <c r="Y4" s="151">
        <v>402</v>
      </c>
      <c r="Z4" s="151">
        <v>66</v>
      </c>
      <c r="AA4" s="149">
        <v>6994</v>
      </c>
    </row>
    <row r="5" spans="1:27" ht="14.4" thickBot="1" x14ac:dyDescent="0.3">
      <c r="A5" s="143" t="s">
        <v>33</v>
      </c>
      <c r="B5" s="150">
        <v>1883</v>
      </c>
      <c r="C5" s="151">
        <v>1054</v>
      </c>
      <c r="D5" s="151">
        <v>83</v>
      </c>
      <c r="E5" s="151">
        <v>63</v>
      </c>
      <c r="F5" s="151">
        <v>11</v>
      </c>
      <c r="G5" s="151">
        <v>7</v>
      </c>
      <c r="H5" s="151">
        <v>209</v>
      </c>
      <c r="I5" s="151">
        <v>68</v>
      </c>
      <c r="J5" s="151">
        <v>55</v>
      </c>
      <c r="K5" s="151">
        <v>71</v>
      </c>
      <c r="L5" s="151">
        <v>182</v>
      </c>
      <c r="M5" s="151">
        <v>128</v>
      </c>
      <c r="N5" s="151">
        <v>38</v>
      </c>
      <c r="O5" s="151">
        <v>194</v>
      </c>
      <c r="P5" s="151">
        <v>38</v>
      </c>
      <c r="Q5" s="151">
        <v>188</v>
      </c>
      <c r="R5" s="151">
        <v>63</v>
      </c>
      <c r="S5" s="151">
        <v>448</v>
      </c>
      <c r="T5" s="151">
        <v>51</v>
      </c>
      <c r="U5" s="151">
        <v>37</v>
      </c>
      <c r="V5" s="151">
        <v>79</v>
      </c>
      <c r="W5" s="151">
        <v>3346</v>
      </c>
      <c r="X5" s="151">
        <v>844</v>
      </c>
      <c r="Y5" s="151">
        <v>453</v>
      </c>
      <c r="Z5" s="151">
        <v>7</v>
      </c>
      <c r="AA5" s="149">
        <v>9600</v>
      </c>
    </row>
    <row r="6" spans="1:27" ht="14.4" thickBot="1" x14ac:dyDescent="0.3">
      <c r="A6" s="143" t="s">
        <v>34</v>
      </c>
      <c r="B6" s="150">
        <v>2012</v>
      </c>
      <c r="C6" s="151">
        <v>621</v>
      </c>
      <c r="D6" s="151">
        <v>171</v>
      </c>
      <c r="E6" s="151">
        <v>54</v>
      </c>
      <c r="F6" s="151">
        <v>15</v>
      </c>
      <c r="G6" s="151">
        <v>35</v>
      </c>
      <c r="H6" s="151">
        <v>220</v>
      </c>
      <c r="I6" s="151">
        <v>65</v>
      </c>
      <c r="J6" s="151">
        <v>70</v>
      </c>
      <c r="K6" s="151">
        <v>75</v>
      </c>
      <c r="L6" s="151">
        <v>249</v>
      </c>
      <c r="M6" s="151">
        <v>137</v>
      </c>
      <c r="N6" s="151">
        <v>113</v>
      </c>
      <c r="O6" s="151">
        <v>138</v>
      </c>
      <c r="P6" s="151">
        <v>26</v>
      </c>
      <c r="Q6" s="151">
        <v>144</v>
      </c>
      <c r="R6" s="151">
        <v>74</v>
      </c>
      <c r="S6" s="151">
        <v>527</v>
      </c>
      <c r="T6" s="151">
        <v>52</v>
      </c>
      <c r="U6" s="151">
        <v>13</v>
      </c>
      <c r="V6" s="151">
        <v>90</v>
      </c>
      <c r="W6" s="151">
        <v>2430</v>
      </c>
      <c r="X6" s="151">
        <v>667</v>
      </c>
      <c r="Y6" s="151">
        <v>506</v>
      </c>
      <c r="Z6" s="151">
        <v>79</v>
      </c>
      <c r="AA6" s="149">
        <v>8583</v>
      </c>
    </row>
    <row r="7" spans="1:27" ht="14.4" thickBot="1" x14ac:dyDescent="0.3">
      <c r="A7" s="143" t="s">
        <v>35</v>
      </c>
      <c r="B7" s="150">
        <v>1480</v>
      </c>
      <c r="C7" s="151">
        <v>661</v>
      </c>
      <c r="D7" s="151">
        <v>113</v>
      </c>
      <c r="E7" s="151">
        <v>59</v>
      </c>
      <c r="F7" s="151">
        <v>12</v>
      </c>
      <c r="G7" s="151">
        <v>20</v>
      </c>
      <c r="H7" s="151">
        <v>187</v>
      </c>
      <c r="I7" s="151">
        <v>34</v>
      </c>
      <c r="J7" s="151">
        <v>50</v>
      </c>
      <c r="K7" s="151">
        <v>60</v>
      </c>
      <c r="L7" s="151">
        <v>102</v>
      </c>
      <c r="M7" s="151">
        <v>122</v>
      </c>
      <c r="N7" s="151">
        <v>84</v>
      </c>
      <c r="O7" s="151">
        <v>146</v>
      </c>
      <c r="P7" s="151">
        <v>40</v>
      </c>
      <c r="Q7" s="151">
        <v>201</v>
      </c>
      <c r="R7" s="151">
        <v>37</v>
      </c>
      <c r="S7" s="151">
        <v>467</v>
      </c>
      <c r="T7" s="151">
        <v>54</v>
      </c>
      <c r="U7" s="151">
        <v>18</v>
      </c>
      <c r="V7" s="151">
        <v>69</v>
      </c>
      <c r="W7" s="151">
        <v>2057</v>
      </c>
      <c r="X7" s="151">
        <v>670</v>
      </c>
      <c r="Y7" s="151">
        <v>397</v>
      </c>
      <c r="Z7" s="151">
        <v>38</v>
      </c>
      <c r="AA7" s="149">
        <v>7178</v>
      </c>
    </row>
    <row r="8" spans="1:27" ht="14.4" thickBot="1" x14ac:dyDescent="0.3">
      <c r="A8" s="143" t="s">
        <v>36</v>
      </c>
      <c r="B8" s="150">
        <v>1320</v>
      </c>
      <c r="C8" s="151">
        <v>873</v>
      </c>
      <c r="D8" s="151">
        <v>115</v>
      </c>
      <c r="E8" s="151">
        <v>123</v>
      </c>
      <c r="F8" s="151">
        <v>16</v>
      </c>
      <c r="G8" s="151">
        <v>30</v>
      </c>
      <c r="H8" s="151">
        <v>330</v>
      </c>
      <c r="I8" s="151">
        <v>77</v>
      </c>
      <c r="J8" s="151">
        <v>43</v>
      </c>
      <c r="K8" s="151">
        <v>77</v>
      </c>
      <c r="L8" s="151">
        <v>249</v>
      </c>
      <c r="M8" s="151">
        <v>188</v>
      </c>
      <c r="N8" s="151">
        <v>116</v>
      </c>
      <c r="O8" s="151">
        <v>180</v>
      </c>
      <c r="P8" s="151">
        <v>49</v>
      </c>
      <c r="Q8" s="151">
        <v>252</v>
      </c>
      <c r="R8" s="151">
        <v>95</v>
      </c>
      <c r="S8" s="151">
        <v>389</v>
      </c>
      <c r="T8" s="151">
        <v>87</v>
      </c>
      <c r="U8" s="151">
        <v>24</v>
      </c>
      <c r="V8" s="151">
        <v>124</v>
      </c>
      <c r="W8" s="151">
        <v>3110</v>
      </c>
      <c r="X8" s="151">
        <v>830</v>
      </c>
      <c r="Y8" s="151">
        <v>571</v>
      </c>
      <c r="Z8" s="151">
        <v>14</v>
      </c>
      <c r="AA8" s="149">
        <v>9282</v>
      </c>
    </row>
    <row r="9" spans="1:27" ht="14.4" thickBot="1" x14ac:dyDescent="0.3">
      <c r="A9" s="143" t="s">
        <v>37</v>
      </c>
      <c r="B9" s="150">
        <v>1436</v>
      </c>
      <c r="C9" s="151">
        <v>803</v>
      </c>
      <c r="D9" s="151">
        <v>197</v>
      </c>
      <c r="E9" s="151">
        <v>57</v>
      </c>
      <c r="F9" s="151">
        <v>15</v>
      </c>
      <c r="G9" s="151">
        <v>6</v>
      </c>
      <c r="H9" s="151">
        <v>256</v>
      </c>
      <c r="I9" s="151">
        <v>46</v>
      </c>
      <c r="J9" s="151">
        <v>56</v>
      </c>
      <c r="K9" s="151">
        <v>67</v>
      </c>
      <c r="L9" s="151">
        <v>197</v>
      </c>
      <c r="M9" s="151">
        <v>58</v>
      </c>
      <c r="N9" s="151">
        <v>19</v>
      </c>
      <c r="O9" s="151">
        <v>120</v>
      </c>
      <c r="P9" s="151">
        <v>33</v>
      </c>
      <c r="Q9" s="151">
        <v>188</v>
      </c>
      <c r="R9" s="151">
        <v>113</v>
      </c>
      <c r="S9" s="151">
        <v>318</v>
      </c>
      <c r="T9" s="151">
        <v>74</v>
      </c>
      <c r="U9" s="151">
        <v>40</v>
      </c>
      <c r="V9" s="151">
        <v>115</v>
      </c>
      <c r="W9" s="151">
        <v>1698</v>
      </c>
      <c r="X9" s="151">
        <v>563</v>
      </c>
      <c r="Y9" s="151">
        <v>463</v>
      </c>
      <c r="Z9" s="151">
        <v>42</v>
      </c>
      <c r="AA9" s="149">
        <v>6980</v>
      </c>
    </row>
    <row r="10" spans="1:27" ht="14.4" thickBot="1" x14ac:dyDescent="0.3">
      <c r="A10" s="143" t="s">
        <v>38</v>
      </c>
      <c r="B10" s="150">
        <v>1712</v>
      </c>
      <c r="C10" s="151">
        <v>692</v>
      </c>
      <c r="D10" s="151">
        <v>219</v>
      </c>
      <c r="E10" s="151">
        <v>84</v>
      </c>
      <c r="F10" s="151">
        <v>9</v>
      </c>
      <c r="G10" s="151">
        <v>12</v>
      </c>
      <c r="H10" s="151">
        <v>241</v>
      </c>
      <c r="I10" s="151">
        <v>63</v>
      </c>
      <c r="J10" s="151">
        <v>102</v>
      </c>
      <c r="K10" s="151">
        <v>85</v>
      </c>
      <c r="L10" s="151">
        <v>192</v>
      </c>
      <c r="M10" s="151">
        <v>59</v>
      </c>
      <c r="N10" s="151">
        <v>80</v>
      </c>
      <c r="O10" s="151">
        <v>112</v>
      </c>
      <c r="P10" s="151">
        <v>43</v>
      </c>
      <c r="Q10" s="151">
        <v>193</v>
      </c>
      <c r="R10" s="151">
        <v>127</v>
      </c>
      <c r="S10" s="151">
        <v>256</v>
      </c>
      <c r="T10" s="151">
        <v>155</v>
      </c>
      <c r="U10" s="151">
        <v>22</v>
      </c>
      <c r="V10" s="151">
        <v>116</v>
      </c>
      <c r="W10" s="151">
        <v>2240</v>
      </c>
      <c r="X10" s="151">
        <v>688</v>
      </c>
      <c r="Y10" s="151">
        <v>427</v>
      </c>
      <c r="Z10" s="151">
        <v>37</v>
      </c>
      <c r="AA10" s="149">
        <v>7966</v>
      </c>
    </row>
    <row r="11" spans="1:27" ht="14.4" thickBot="1" x14ac:dyDescent="0.3">
      <c r="A11" s="143" t="s">
        <v>39</v>
      </c>
      <c r="B11" s="150">
        <v>1411</v>
      </c>
      <c r="C11" s="151">
        <v>744</v>
      </c>
      <c r="D11" s="151">
        <v>273</v>
      </c>
      <c r="E11" s="151">
        <v>66</v>
      </c>
      <c r="F11" s="151">
        <v>13</v>
      </c>
      <c r="G11" s="151">
        <v>15</v>
      </c>
      <c r="H11" s="151">
        <v>225</v>
      </c>
      <c r="I11" s="151">
        <v>36</v>
      </c>
      <c r="J11" s="151">
        <v>64</v>
      </c>
      <c r="K11" s="151">
        <v>77</v>
      </c>
      <c r="L11" s="151">
        <v>257</v>
      </c>
      <c r="M11" s="151">
        <v>54</v>
      </c>
      <c r="N11" s="151">
        <v>38</v>
      </c>
      <c r="O11" s="151">
        <v>91</v>
      </c>
      <c r="P11" s="151">
        <v>47</v>
      </c>
      <c r="Q11" s="151">
        <v>155</v>
      </c>
      <c r="R11" s="151">
        <v>181</v>
      </c>
      <c r="S11" s="151">
        <v>168</v>
      </c>
      <c r="T11" s="151">
        <v>130</v>
      </c>
      <c r="U11" s="151">
        <v>30</v>
      </c>
      <c r="V11" s="151">
        <v>124</v>
      </c>
      <c r="W11" s="151">
        <v>2316</v>
      </c>
      <c r="X11" s="151">
        <v>717</v>
      </c>
      <c r="Y11" s="151">
        <v>379</v>
      </c>
      <c r="Z11" s="152">
        <v>6</v>
      </c>
      <c r="AA11" s="149">
        <v>7617</v>
      </c>
    </row>
    <row r="12" spans="1:27" ht="14.4" thickBot="1" x14ac:dyDescent="0.3">
      <c r="A12" s="143" t="s">
        <v>40</v>
      </c>
      <c r="B12" s="150">
        <v>1754</v>
      </c>
      <c r="C12" s="151">
        <v>553</v>
      </c>
      <c r="D12" s="151">
        <v>181</v>
      </c>
      <c r="E12" s="151">
        <v>81</v>
      </c>
      <c r="F12" s="151">
        <v>12</v>
      </c>
      <c r="G12" s="151">
        <v>10</v>
      </c>
      <c r="H12" s="151">
        <v>347</v>
      </c>
      <c r="I12" s="151">
        <v>48</v>
      </c>
      <c r="J12" s="151">
        <v>133</v>
      </c>
      <c r="K12" s="151">
        <v>85</v>
      </c>
      <c r="L12" s="151">
        <v>261</v>
      </c>
      <c r="M12" s="151">
        <v>25</v>
      </c>
      <c r="N12" s="151">
        <v>18</v>
      </c>
      <c r="O12" s="151">
        <v>84</v>
      </c>
      <c r="P12" s="151">
        <v>39</v>
      </c>
      <c r="Q12" s="151">
        <v>160</v>
      </c>
      <c r="R12" s="151">
        <v>122</v>
      </c>
      <c r="S12" s="151">
        <v>232</v>
      </c>
      <c r="T12" s="151">
        <v>147</v>
      </c>
      <c r="U12" s="151">
        <v>22</v>
      </c>
      <c r="V12" s="151">
        <v>92</v>
      </c>
      <c r="W12" s="151">
        <v>2478</v>
      </c>
      <c r="X12" s="151">
        <v>823</v>
      </c>
      <c r="Y12" s="151">
        <v>367</v>
      </c>
      <c r="Z12" s="152">
        <v>57</v>
      </c>
      <c r="AA12" s="149">
        <v>8131</v>
      </c>
    </row>
    <row r="13" spans="1:27" ht="14.4" thickBot="1" x14ac:dyDescent="0.3">
      <c r="A13" s="143" t="s">
        <v>41</v>
      </c>
      <c r="B13" s="150">
        <v>1647</v>
      </c>
      <c r="C13" s="151">
        <v>443</v>
      </c>
      <c r="D13" s="151">
        <v>184</v>
      </c>
      <c r="E13" s="151">
        <v>107</v>
      </c>
      <c r="F13" s="151">
        <v>12</v>
      </c>
      <c r="G13" s="151">
        <v>15</v>
      </c>
      <c r="H13" s="151">
        <v>253</v>
      </c>
      <c r="I13" s="151">
        <v>35</v>
      </c>
      <c r="J13" s="151">
        <v>214</v>
      </c>
      <c r="K13" s="151">
        <v>80</v>
      </c>
      <c r="L13" s="151">
        <v>215</v>
      </c>
      <c r="M13" s="151">
        <v>220</v>
      </c>
      <c r="N13" s="151">
        <v>27</v>
      </c>
      <c r="O13" s="151">
        <v>122</v>
      </c>
      <c r="P13" s="151">
        <v>65</v>
      </c>
      <c r="Q13" s="151">
        <v>248</v>
      </c>
      <c r="R13" s="151">
        <v>128</v>
      </c>
      <c r="S13" s="151">
        <v>265</v>
      </c>
      <c r="T13" s="151">
        <v>151</v>
      </c>
      <c r="U13" s="151">
        <v>35</v>
      </c>
      <c r="V13" s="151">
        <v>104</v>
      </c>
      <c r="W13" s="151">
        <v>3173</v>
      </c>
      <c r="X13" s="151">
        <v>965</v>
      </c>
      <c r="Y13" s="151">
        <v>457</v>
      </c>
      <c r="Z13" s="152">
        <v>24</v>
      </c>
      <c r="AA13" s="149">
        <v>9189</v>
      </c>
    </row>
    <row r="14" spans="1:27" ht="28.2" thickBot="1" x14ac:dyDescent="0.3">
      <c r="A14" s="153" t="s">
        <v>25</v>
      </c>
      <c r="B14" s="154">
        <f>B13+B12+B11+B10+B9+B8+B7+B6+B5+B4+B3+B2</f>
        <v>19022</v>
      </c>
      <c r="C14" s="154">
        <f t="shared" ref="C14:AA14" si="0">C13+C12+C11+C10+C9+C8+C7+C6+C5+C4+C3+C2</f>
        <v>8917</v>
      </c>
      <c r="D14" s="154">
        <f t="shared" si="0"/>
        <v>2144</v>
      </c>
      <c r="E14" s="154">
        <f t="shared" si="0"/>
        <v>881</v>
      </c>
      <c r="F14" s="154">
        <f t="shared" si="0"/>
        <v>156</v>
      </c>
      <c r="G14" s="154">
        <f t="shared" si="0"/>
        <v>189</v>
      </c>
      <c r="H14" s="154">
        <f t="shared" si="0"/>
        <v>2924</v>
      </c>
      <c r="I14" s="154">
        <f t="shared" si="0"/>
        <v>621</v>
      </c>
      <c r="J14" s="154">
        <f t="shared" si="0"/>
        <v>973</v>
      </c>
      <c r="K14" s="154">
        <f t="shared" si="0"/>
        <v>863</v>
      </c>
      <c r="L14" s="154">
        <f t="shared" si="0"/>
        <v>2325</v>
      </c>
      <c r="M14" s="154">
        <f t="shared" si="0"/>
        <v>1280</v>
      </c>
      <c r="N14" s="154">
        <f t="shared" si="0"/>
        <v>604</v>
      </c>
      <c r="O14" s="154">
        <f t="shared" si="0"/>
        <v>1828</v>
      </c>
      <c r="P14" s="154">
        <f t="shared" si="0"/>
        <v>468</v>
      </c>
      <c r="Q14" s="154">
        <f t="shared" si="0"/>
        <v>2200</v>
      </c>
      <c r="R14" s="154">
        <f t="shared" si="0"/>
        <v>1129</v>
      </c>
      <c r="S14" s="154">
        <f t="shared" si="0"/>
        <v>4218</v>
      </c>
      <c r="T14" s="154">
        <f t="shared" si="0"/>
        <v>1044</v>
      </c>
      <c r="U14" s="154">
        <f t="shared" si="0"/>
        <v>300</v>
      </c>
      <c r="V14" s="154">
        <f t="shared" si="0"/>
        <v>1145</v>
      </c>
      <c r="W14" s="154">
        <f t="shared" si="0"/>
        <v>32825</v>
      </c>
      <c r="X14" s="154">
        <f t="shared" si="0"/>
        <v>8638</v>
      </c>
      <c r="Y14" s="154">
        <f t="shared" si="0"/>
        <v>5692</v>
      </c>
      <c r="Z14" s="154">
        <f t="shared" si="0"/>
        <v>484</v>
      </c>
      <c r="AA14" s="154">
        <f t="shared" si="0"/>
        <v>100870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2015 יצוא</vt:lpstr>
      <vt:lpstr>2015 יבוא</vt:lpstr>
      <vt:lpstr>2016 יצוא</vt:lpstr>
      <vt:lpstr>2016 יבוא</vt:lpstr>
      <vt:lpstr>2017 יצוא</vt:lpstr>
      <vt:lpstr>2017 יבוא</vt:lpstr>
      <vt:lpstr>2018 יצוא</vt:lpstr>
      <vt:lpstr>2018 יבוא</vt:lpstr>
      <vt:lpstr>2019 יצוא</vt:lpstr>
      <vt:lpstr>2019 יבוא</vt:lpstr>
      <vt:lpstr>2020 יצוא</vt:lpstr>
      <vt:lpstr>2020 יבוא</vt:lpstr>
      <vt:lpstr>2021 יצוא</vt:lpstr>
      <vt:lpstr>2021 יבוא</vt:lpstr>
      <vt:lpstr>2022 יצוא</vt:lpstr>
      <vt:lpstr>2022 יבוא</vt:lpstr>
      <vt:lpstr>2023 יצוא</vt:lpstr>
      <vt:lpstr>2023 יבוא</vt:lpstr>
      <vt:lpstr>2024 יצוא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RACHEL_ZITUNI</dc:creator>
  <cp:lastModifiedBy>User</cp:lastModifiedBy>
  <dcterms:created xsi:type="dcterms:W3CDTF">2025-06-09T14:09:05Z</dcterms:created>
  <dcterms:modified xsi:type="dcterms:W3CDTF">2025-08-19T13:13:39Z</dcterms:modified>
</cp:coreProperties>
</file>